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LDIR01\Desktop\DOSSIERS BR\COMPTES\REUNIONS &amp; ECHANGES\Formation Analyse données autom° 10-2022\"/>
    </mc:Choice>
  </mc:AlternateContent>
  <xr:revisionPtr revIDLastSave="0" documentId="13_ncr:1_{FB44DB29-AB6A-4CB2-8A53-42A2ED6D297D}" xr6:coauthVersionLast="47" xr6:coauthVersionMax="47" xr10:uidLastSave="{00000000-0000-0000-0000-000000000000}"/>
  <bookViews>
    <workbookView xWindow="-120" yWindow="-120" windowWidth="29040" windowHeight="15990" xr2:uid="{B10EF36D-0DD2-4D9C-B99B-234CA4DF99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1" l="1" a="1"/>
  <c r="H46" i="1" s="1"/>
  <c r="D46" i="1" a="1"/>
  <c r="D46" i="1" s="1"/>
  <c r="E43" i="1"/>
  <c r="C44" i="1" s="1"/>
  <c r="E42" i="1"/>
  <c r="E41" i="1"/>
  <c r="E40" i="1"/>
  <c r="E21" i="1"/>
  <c r="E22" i="1"/>
  <c r="E20" i="1"/>
  <c r="E23" i="1" s="1"/>
  <c r="D26" i="1" a="1"/>
  <c r="D26" i="1" s="1"/>
  <c r="C13" i="1"/>
  <c r="C6" i="1"/>
  <c r="E24" i="1" l="1"/>
  <c r="E26" i="1" s="1"/>
  <c r="E44" i="1"/>
  <c r="E46" i="1" s="1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<sst xmlns="http://schemas.openxmlformats.org/spreadsheetml/2006/main" count="42" uniqueCount="29">
  <si>
    <t>Montant HT :</t>
  </si>
  <si>
    <t>Plus d'infos :</t>
  </si>
  <si>
    <t>https://www.auditsi.eu/?p=11530</t>
  </si>
  <si>
    <t>EXEMPLES D'UTILISATION DE LA FONCTION LET :</t>
  </si>
  <si>
    <t>Calcul d'un montant TTC à partir d'un montant HT et d'un taux de TVA :</t>
  </si>
  <si>
    <t>Montant TTC :</t>
  </si>
  <si>
    <t>Calcul de l'Indice de Masse Corporelle (IMC) :</t>
  </si>
  <si>
    <t>Poids en kg :</t>
  </si>
  <si>
    <t>Taille en cm :</t>
  </si>
  <si>
    <t>IMC</t>
  </si>
  <si>
    <t>Article</t>
  </si>
  <si>
    <t>Quantité</t>
  </si>
  <si>
    <t>Prix unitaire</t>
  </si>
  <si>
    <t>Article 1</t>
  </si>
  <si>
    <t>Article 2</t>
  </si>
  <si>
    <t>Article 3</t>
  </si>
  <si>
    <t>Calcul d'un montant facturé net de remise</t>
  </si>
  <si>
    <t>Tx remise :</t>
  </si>
  <si>
    <t>Mt total net de remise :</t>
  </si>
  <si>
    <t>Détail de la facture :</t>
  </si>
  <si>
    <t>HT</t>
  </si>
  <si>
    <t>Total HT avant remise</t>
  </si>
  <si>
    <t>Mt remise</t>
  </si>
  <si>
    <t>Contrôle</t>
  </si>
  <si>
    <t>Calcul d'un montant facturé net de remise (bis)</t>
  </si>
  <si>
    <t>Tx remise =</t>
  </si>
  <si>
    <t>formule sans LET</t>
  </si>
  <si>
    <t>Grille des taux de remise :</t>
  </si>
  <si>
    <t>Mt f/re HT &gt;= 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</si>
</sst>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1"/>
    <xf numFmtId="0" fontId="2" fillId="0" borderId="0" xfId="0" applyFont="1"/>
    <xf numFmtId="4" fontId="0" fillId="0" borderId="0" xfId="0" applyNumberFormat="1"/>
    <xf numFmtId="164" fontId="0" fillId="0" borderId="0" xfId="0" applyNumberFormat="1"/>
    <xf numFmtId="3" fontId="0" fillId="0" borderId="0" xfId="0" applyNumberFormat="1"/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 wrapText="1"/>
    </xf>
    <xf numFmtId="9" fontId="0" fillId="0" borderId="0" xfId="0" applyNumberFormat="1"/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 wrapText="1"/>
    </xf>
    <xf numFmtId="4" fontId="3" fillId="0" borderId="0" xfId="0" applyNumberFormat="1" applyFont="1"/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auditsi.eu/?p=115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D22A35-158E-454B-B10A-8D1ABFBC0B3B}">
  <dimension ref="A1:I49"/>
  <sheetViews>
    <sheetView tabSelected="1" workbookViewId="0">
      <selection activeCell="G10" sqref="G10"/>
    </sheetView>
  </sheetViews>
  <sheetFormatPr baseColWidth="10" defaultRowHeight="15" x14ac:dyDescent="0.25"/>
  <cols>
    <col min="1" max="1" width="11.42578125" customWidth="1"/>
    <col min="2" max="2" width="13.85546875" customWidth="1"/>
    <col min="4" max="4" width="12.42578125" customWidth="1"/>
  </cols>
  <sheetData>
    <row r="1" spans="1:3" ht="18.75" x14ac:dyDescent="0.3">
      <c r="A1" s="2" t="s">
        <v>3</v>
      </c>
    </row>
    <row r="3" spans="1:3" x14ac:dyDescent="0.25">
      <c r="A3" t="s">
        <v>4</v>
      </c>
    </row>
    <row r="5" spans="1:3" x14ac:dyDescent="0.25">
      <c r="B5" t="s">
        <v>0</v>
      </c>
      <c r="C5" s="3">
        <v>1000</v>
      </c>
    </row>
    <row r="6" spans="1:3" x14ac:dyDescent="0.25">
      <c r="B6" t="s">
        <v>5</v>
      </c>
      <c r="C6" s="3">
        <f>_xlfn.LET(_xlpm.MtHT,C5,_xlpm.TxTVA,20%,_xlpm.MtHT*(1+_xlpm.TxTVA))</f>
        <v>1200</v>
      </c>
    </row>
    <row r="7" spans="1:3" x14ac:dyDescent="0.25">
      <c r="C7" s="3"/>
    </row>
    <row r="8" spans="1:3" x14ac:dyDescent="0.25">
      <c r="C8" s="3"/>
    </row>
    <row r="9" spans="1:3" x14ac:dyDescent="0.25">
      <c r="A9" t="s">
        <v>6</v>
      </c>
      <c r="C9" s="3"/>
    </row>
    <row r="10" spans="1:3" x14ac:dyDescent="0.25">
      <c r="C10" s="3"/>
    </row>
    <row r="11" spans="1:3" x14ac:dyDescent="0.25">
      <c r="B11" t="s">
        <v>8</v>
      </c>
      <c r="C11" s="5">
        <v>188</v>
      </c>
    </row>
    <row r="12" spans="1:3" x14ac:dyDescent="0.25">
      <c r="B12" t="s">
        <v>7</v>
      </c>
      <c r="C12" s="5">
        <v>80</v>
      </c>
    </row>
    <row r="13" spans="1:3" x14ac:dyDescent="0.25">
      <c r="B13" t="s">
        <v>9</v>
      </c>
      <c r="C13" s="4">
        <f>_xlfn.LET(_xlpm.taillem,C11/100,_xlpm.poids,C12,_xlpm.poids/(_xlpm.taillem^2))</f>
        <v>22.634676324128566</v>
      </c>
    </row>
    <row r="14" spans="1:3" x14ac:dyDescent="0.25">
      <c r="C14" s="3"/>
    </row>
    <row r="15" spans="1:3" x14ac:dyDescent="0.25">
      <c r="A15" t="s">
        <v>16</v>
      </c>
    </row>
    <row r="17" spans="1:6" x14ac:dyDescent="0.25">
      <c r="B17" t="s">
        <v>19</v>
      </c>
    </row>
    <row r="18" spans="1:6" x14ac:dyDescent="0.25">
      <c r="E18" s="11" t="s">
        <v>23</v>
      </c>
      <c r="F18" s="12"/>
    </row>
    <row r="19" spans="1:6" x14ac:dyDescent="0.25">
      <c r="B19" s="10" t="s">
        <v>10</v>
      </c>
      <c r="C19" s="10" t="s">
        <v>11</v>
      </c>
      <c r="D19" s="10" t="s">
        <v>12</v>
      </c>
      <c r="E19" s="13" t="s">
        <v>20</v>
      </c>
      <c r="F19" s="12"/>
    </row>
    <row r="20" spans="1:6" x14ac:dyDescent="0.25">
      <c r="B20" s="6" t="s">
        <v>13</v>
      </c>
      <c r="C20" s="6">
        <v>5</v>
      </c>
      <c r="D20" s="7">
        <v>10</v>
      </c>
      <c r="E20" s="14">
        <f>C20*D20</f>
        <v>50</v>
      </c>
      <c r="F20" s="12"/>
    </row>
    <row r="21" spans="1:6" x14ac:dyDescent="0.25">
      <c r="B21" s="6" t="s">
        <v>14</v>
      </c>
      <c r="C21" s="6">
        <v>3</v>
      </c>
      <c r="D21" s="7">
        <v>8.5</v>
      </c>
      <c r="E21" s="14">
        <f t="shared" ref="E21:E22" si="0">C21*D21</f>
        <v>25.5</v>
      </c>
      <c r="F21" s="12"/>
    </row>
    <row r="22" spans="1:6" x14ac:dyDescent="0.25">
      <c r="B22" s="6" t="s">
        <v>15</v>
      </c>
      <c r="C22" s="6">
        <v>2</v>
      </c>
      <c r="D22" s="7">
        <v>15</v>
      </c>
      <c r="E22" s="14">
        <f t="shared" si="0"/>
        <v>30</v>
      </c>
      <c r="F22" s="12"/>
    </row>
    <row r="23" spans="1:6" x14ac:dyDescent="0.25">
      <c r="E23" s="14">
        <f>SUM(E20:E22)</f>
        <v>105.5</v>
      </c>
      <c r="F23" s="12" t="s">
        <v>21</v>
      </c>
    </row>
    <row r="24" spans="1:6" x14ac:dyDescent="0.25">
      <c r="B24" s="6" t="s">
        <v>17</v>
      </c>
      <c r="C24" s="8">
        <v>0.1</v>
      </c>
      <c r="E24" s="12">
        <f>E23*C24</f>
        <v>10.55</v>
      </c>
      <c r="F24" s="12" t="s">
        <v>22</v>
      </c>
    </row>
    <row r="25" spans="1:6" x14ac:dyDescent="0.25">
      <c r="E25" s="12"/>
      <c r="F25" s="12"/>
    </row>
    <row r="26" spans="1:6" x14ac:dyDescent="0.25">
      <c r="B26" s="9" t="s">
        <v>18</v>
      </c>
      <c r="D26" s="3" cm="1">
        <f t="array" ref="D26">_xlfn.LET(
    _xlpm.Quantités,C20:C22,
    _xlpm.PU,D20:D22,
    _xlpm.Tx_Remise,C24,
    _xlpm.MtTotalAvantRemise,SUM(_xlpm.Quantités*_xlpm.PU),
    _xlpm.MtTotalAvantRemise*(1-_xlpm.Tx_Remise)
)</f>
        <v>94.95</v>
      </c>
      <c r="E26" s="14">
        <f>E23-E24</f>
        <v>94.95</v>
      </c>
      <c r="F26" s="12"/>
    </row>
    <row r="28" spans="1:6" x14ac:dyDescent="0.25">
      <c r="A28" t="s">
        <v>24</v>
      </c>
    </row>
    <row r="30" spans="1:6" x14ac:dyDescent="0.25">
      <c r="B30" t="s">
        <v>27</v>
      </c>
    </row>
    <row r="31" spans="1:6" x14ac:dyDescent="0.25">
      <c r="B31" t="s">
        <v>28</v>
      </c>
      <c r="C31" t="s">
        <v>25</v>
      </c>
    </row>
    <row r="32" spans="1:6" x14ac:dyDescent="0.25">
      <c r="B32">
        <v>100</v>
      </c>
      <c r="C32" s="8">
        <v>0.1</v>
      </c>
    </row>
    <row r="33" spans="2:9" x14ac:dyDescent="0.25">
      <c r="B33">
        <v>150</v>
      </c>
      <c r="C33" s="8">
        <v>0.15</v>
      </c>
    </row>
    <row r="34" spans="2:9" x14ac:dyDescent="0.25">
      <c r="B34">
        <v>500</v>
      </c>
      <c r="C34" s="8">
        <v>0.2</v>
      </c>
    </row>
    <row r="35" spans="2:9" x14ac:dyDescent="0.25">
      <c r="B35">
        <v>1500</v>
      </c>
      <c r="C35" s="8">
        <v>0.25</v>
      </c>
    </row>
    <row r="37" spans="2:9" x14ac:dyDescent="0.25">
      <c r="B37" t="s">
        <v>19</v>
      </c>
    </row>
    <row r="38" spans="2:9" x14ac:dyDescent="0.25">
      <c r="E38" s="11" t="s">
        <v>23</v>
      </c>
      <c r="F38" s="12"/>
    </row>
    <row r="39" spans="2:9" x14ac:dyDescent="0.25">
      <c r="B39" s="10" t="s">
        <v>10</v>
      </c>
      <c r="C39" s="10" t="s">
        <v>11</v>
      </c>
      <c r="D39" s="10" t="s">
        <v>12</v>
      </c>
      <c r="E39" s="13" t="s">
        <v>20</v>
      </c>
      <c r="F39" s="12"/>
    </row>
    <row r="40" spans="2:9" x14ac:dyDescent="0.25">
      <c r="B40" s="6" t="s">
        <v>13</v>
      </c>
      <c r="C40" s="6">
        <v>5</v>
      </c>
      <c r="D40" s="7">
        <v>10</v>
      </c>
      <c r="E40" s="14">
        <f>C40*D40</f>
        <v>50</v>
      </c>
      <c r="F40" s="12"/>
    </row>
    <row r="41" spans="2:9" x14ac:dyDescent="0.25">
      <c r="B41" s="6" t="s">
        <v>14</v>
      </c>
      <c r="C41" s="6">
        <v>3</v>
      </c>
      <c r="D41" s="7">
        <v>8.5</v>
      </c>
      <c r="E41" s="14">
        <f t="shared" ref="E41:E42" si="1">C41*D41</f>
        <v>25.5</v>
      </c>
      <c r="F41" s="12"/>
    </row>
    <row r="42" spans="2:9" x14ac:dyDescent="0.25">
      <c r="B42" s="6" t="s">
        <v>15</v>
      </c>
      <c r="C42" s="6">
        <v>2</v>
      </c>
      <c r="D42" s="7">
        <v>15</v>
      </c>
      <c r="E42" s="14">
        <f t="shared" si="1"/>
        <v>30</v>
      </c>
      <c r="F42" s="12"/>
    </row>
    <row r="43" spans="2:9" x14ac:dyDescent="0.25">
      <c r="E43" s="14">
        <f>SUM(E40:E42)</f>
        <v>105.5</v>
      </c>
      <c r="F43" s="12" t="s">
        <v>21</v>
      </c>
    </row>
    <row r="44" spans="2:9" x14ac:dyDescent="0.25">
      <c r="B44" s="6" t="s">
        <v>17</v>
      </c>
      <c r="C44" s="8">
        <f>_xlfn.XLOOKUP(E43,B32:B35,C32:C35,0,-1,-1)</f>
        <v>0.1</v>
      </c>
      <c r="E44" s="12">
        <f>E43*C44</f>
        <v>10.55</v>
      </c>
      <c r="F44" s="12" t="s">
        <v>22</v>
      </c>
    </row>
    <row r="45" spans="2:9" x14ac:dyDescent="0.25">
      <c r="E45" s="12"/>
      <c r="F45" s="12"/>
    </row>
    <row r="46" spans="2:9" x14ac:dyDescent="0.25">
      <c r="B46" s="9" t="s">
        <v>18</v>
      </c>
      <c r="D46" s="3" cm="1">
        <f t="array" ref="D46">_xlfn.LET(
    _xlpm.Quantités,C40:C42,
    _xlpm.PU,D40:D42,
    _xlpm.MtTotalAvantRemise,SUM(_xlpm.Quantités*_xlpm.PU),
    _xlpm.Tx_Remise,_xlfn.XLOOKUP(_xlpm.MtTotalAvantRemise,B32:B35,C32:C35,0,-1,-1),
    _xlpm.MtTotalAvantRemise*(1-_xlpm.Tx_Remise)
)</f>
        <v>94.95</v>
      </c>
      <c r="E46" s="14">
        <f>E43-E44</f>
        <v>94.95</v>
      </c>
      <c r="F46" s="12"/>
      <c r="H46" s="12" cm="1">
        <f t="array" ref="H46">SUM(C40:C42*D40:D42)*(1-_xlfn.XLOOKUP(SUM(C40:C42*D40:D42),B32:B35,C32:C35,0,-1,-1))</f>
        <v>94.95</v>
      </c>
      <c r="I46" s="12" t="s">
        <v>26</v>
      </c>
    </row>
    <row r="49" spans="1:2" x14ac:dyDescent="0.25">
      <c r="A49" t="s">
        <v>1</v>
      </c>
      <c r="B49" s="1" t="s">
        <v>2</v>
      </c>
    </row>
  </sheetData>
  <hyperlinks>
    <hyperlink ref="B49" r:id="rId1" xr:uid="{4C87CB2B-DBFA-4141-AAF6-EA32EAA5C98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Benoit RIVIERE</dc:creator>
  <cp:lastModifiedBy>Benoit RIVIERE</cp:lastModifiedBy>
  <dcterms:created xsi:type="dcterms:W3CDTF">2023-07-29T15:28:16Z</dcterms:created>
  <dcterms:modified xsi:type="dcterms:W3CDTF">2023-07-30T11:05:53Z</dcterms:modified>
</cp:coreProperties>
</file>