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DIR01\Desktop\DOSSIERS BR\COMPTES\REUNIONS &amp; ECHANGES\Formation Analyse données autom° 10-2022\"/>
    </mc:Choice>
  </mc:AlternateContent>
  <xr:revisionPtr revIDLastSave="0" documentId="13_ncr:1_{4D114D87-0101-41A0-B675-580590631421}" xr6:coauthVersionLast="47" xr6:coauthVersionMax="47" xr10:uidLastSave="{00000000-0000-0000-0000-000000000000}"/>
  <bookViews>
    <workbookView xWindow="-120" yWindow="-120" windowWidth="29040" windowHeight="15990" xr2:uid="{91C17D6E-7136-4818-AA4D-2806A77327A3}"/>
  </bookViews>
  <sheets>
    <sheet name="Feuil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B9" i="1"/>
  <c r="B18" i="1" a="1"/>
  <c r="B18" i="1" s="1"/>
  <c r="B15" i="1" a="1"/>
  <c r="B15" i="1" s="1"/>
  <c r="B12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<sst xmlns="http://schemas.openxmlformats.org/spreadsheetml/2006/main" count="128" uniqueCount="89">
  <si>
    <t>CodeEntité</t>
  </si>
  <si>
    <t>CompteNum</t>
  </si>
  <si>
    <t>CompteLib</t>
  </si>
  <si>
    <t>Solde &gt;= à</t>
  </si>
  <si>
    <t>ENTITE1</t>
  </si>
  <si>
    <t>*</t>
  </si>
  <si>
    <t>6061*</t>
  </si>
  <si>
    <t>Solde</t>
  </si>
  <si>
    <t>6061200219000</t>
  </si>
  <si>
    <t>ACHAT EAUX 5,5 %</t>
  </si>
  <si>
    <t>6061200519000</t>
  </si>
  <si>
    <t>ACHAT EAUX 10 %</t>
  </si>
  <si>
    <t>6062000011000</t>
  </si>
  <si>
    <t>CARBURANT VN EXO</t>
  </si>
  <si>
    <t>6062000015000</t>
  </si>
  <si>
    <t>CARBURANT MPR EXO</t>
  </si>
  <si>
    <t>6062000016000</t>
  </si>
  <si>
    <t>CARBURANT ATE EXO</t>
  </si>
  <si>
    <t>6062000019000</t>
  </si>
  <si>
    <t>CARBURANT FC EXO</t>
  </si>
  <si>
    <t>6062000711000</t>
  </si>
  <si>
    <t>CARBURANT VN TVA 15.39%</t>
  </si>
  <si>
    <t>6062000715000</t>
  </si>
  <si>
    <t>CARBURANT MPR TVA 15.39%</t>
  </si>
  <si>
    <t>6062000715102</t>
  </si>
  <si>
    <t>CARBURANT MPR TVA 15.38%</t>
  </si>
  <si>
    <t>6062000716000</t>
  </si>
  <si>
    <t>CARBURANT ATE TVA 15.39%</t>
  </si>
  <si>
    <t>6062000719000</t>
  </si>
  <si>
    <t>CARBURANT FC TVA 15.39%</t>
  </si>
  <si>
    <t>6062000721000</t>
  </si>
  <si>
    <t>CARBURANT VO TVA 15.39%</t>
  </si>
  <si>
    <t>6062000726000</t>
  </si>
  <si>
    <t>6064100119000</t>
  </si>
  <si>
    <t>FOURNITURES BUREAU FC</t>
  </si>
  <si>
    <t>6069000119000</t>
  </si>
  <si>
    <t>ACHATS REFACTURES 20%</t>
  </si>
  <si>
    <t>ENTITE2</t>
  </si>
  <si>
    <t>6061600111000</t>
  </si>
  <si>
    <t>ACHAT CARBURANT  VN</t>
  </si>
  <si>
    <t>6061600112000</t>
  </si>
  <si>
    <t>ACHAT CARBURANT  VO</t>
  </si>
  <si>
    <t>ENTITE3</t>
  </si>
  <si>
    <t>6061101800000</t>
  </si>
  <si>
    <t>ACH. EAU</t>
  </si>
  <si>
    <t>6061301800000</t>
  </si>
  <si>
    <t>ACH. ELECTRICITE</t>
  </si>
  <si>
    <t>6061501800000</t>
  </si>
  <si>
    <t>ACH. COMBUSTIBLE CHAUFFAG</t>
  </si>
  <si>
    <t>6061601300000</t>
  </si>
  <si>
    <t>ACH. CARBURANT APV</t>
  </si>
  <si>
    <t>6061601800000</t>
  </si>
  <si>
    <t>ACH. CARBURANT HA</t>
  </si>
  <si>
    <t>6063101300000</t>
  </si>
  <si>
    <t>ACH. PETIT OUTILLAGE</t>
  </si>
  <si>
    <t>6063101800000</t>
  </si>
  <si>
    <t>PETIT MAT COMMUN</t>
  </si>
  <si>
    <t>6063201300000</t>
  </si>
  <si>
    <t>ACH. VET TRAVAIL</t>
  </si>
  <si>
    <t>6063301300000</t>
  </si>
  <si>
    <t>ACH. FOURNITURES ATELIER</t>
  </si>
  <si>
    <t>6064001800000</t>
  </si>
  <si>
    <t>ACH. FOURN. BUREAU</t>
  </si>
  <si>
    <t>6064101800000</t>
  </si>
  <si>
    <t>BUREAUTIQUE: PETIT MATER</t>
  </si>
  <si>
    <t>ENTITE4</t>
  </si>
  <si>
    <t>6061100000</t>
  </si>
  <si>
    <t>Achats non stock‚s - Eau</t>
  </si>
  <si>
    <t>6061200000</t>
  </si>
  <si>
    <t>Achats non stock‚s - Gaz</t>
  </si>
  <si>
    <t>6061300000</t>
  </si>
  <si>
    <t>Achats non stock‚s - Electricit‚</t>
  </si>
  <si>
    <t>6061600000</t>
  </si>
  <si>
    <t>Achats non stock‚s - Carburant</t>
  </si>
  <si>
    <t>Critère 1</t>
  </si>
  <si>
    <t>Critère 2</t>
  </si>
  <si>
    <t>Résultat calcul :</t>
  </si>
  <si>
    <t>Critères :</t>
  </si>
  <si>
    <t>Données à analyser :</t>
  </si>
  <si>
    <t>=SOMME.SI.ENS($E$29:$E$60;$B$29:$B$60;$B5;$C$29:$C$60;$C5;$D$29:$D$60;$D5;$E$29:$E$60;"&gt;="&amp;$E5)</t>
  </si>
  <si>
    <t>=SOMME.SI.ENS($E$29:$E$60;$B$29:$B$60;$B6;$C$29:$C$60;$C6;$D$29:$D$60;$D6;$E$29:$E$60;"&gt;="&amp;$E6)</t>
  </si>
  <si>
    <t>=SOMME(B9:B11)</t>
  </si>
  <si>
    <t>=SOMME.SI.ENS($E$29:$E$60;$B$29:$B$60;$B$5:$B$6;$C$29:$C$60;$C$5:$C$6;$D$29:$D$60;$D$5:$D$6;$E$29:$E$60;"&gt;="&amp;$E$5:$E$6)</t>
  </si>
  <si>
    <t>=SOMME(SOMME.SI.ENS($E$29:$E$60;$B$29:$B$60;$B$5:$B$6;$C$29:$C$60;$C$5:$C$6;$D$29:$D$60;$D$5:$D$6;$E$29:$E$60;"&gt;="&amp;$E$5:$E$6))</t>
  </si>
  <si>
    <t>Toutes les informations :</t>
  </si>
  <si>
    <t>https://www.auditsi.eu/?p=10665</t>
  </si>
  <si>
    <t>SOMME.SI.ENS et formule matricielle dynamique</t>
  </si>
  <si>
    <t>Résultat calcul avec formule matricielle dynamique :</t>
  </si>
  <si>
    <t>6062*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</si>
</sst>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4" fontId="0" fillId="0" borderId="0" xfId="0" applyNumberFormat="1"/>
    <xf numFmtId="0" fontId="3" fillId="2" borderId="1" xfId="1" applyFont="1" applyFill="1" applyBorder="1" applyAlignment="1">
      <alignment horizontal="center"/>
    </xf>
    <xf numFmtId="0" fontId="3" fillId="0" borderId="2" xfId="1" applyFont="1" applyBorder="1"/>
    <xf numFmtId="4" fontId="3" fillId="0" borderId="2" xfId="1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/>
    <xf numFmtId="0" fontId="0" fillId="0" borderId="0" xfId="0" quotePrefix="1"/>
    <xf numFmtId="4" fontId="0" fillId="0" borderId="0" xfId="0" applyNumberFormat="1" applyFill="1"/>
    <xf numFmtId="4" fontId="0" fillId="0" borderId="0" xfId="0" quotePrefix="1" applyNumberFormat="1"/>
    <xf numFmtId="0" fontId="6" fillId="0" borderId="0" xfId="2"/>
  </cellXfs>
  <cellStyles count="3">
    <cellStyle name="Lien hypertexte" xfId="2" builtinId="8"/>
    <cellStyle name="Normal" xfId="0" builtinId="0"/>
    <cellStyle name="Normal_Feuil1" xfId="1" xr:uid="{745BBE33-64CC-4AB6-A613-BB59A400FB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uditsi.eu/?p=10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8B721-49D7-416E-9D44-F14C8DC62CEE}">
  <dimension ref="A1:E55"/>
  <sheetViews>
    <sheetView tabSelected="1" workbookViewId="0">
      <selection activeCell="E6" sqref="E6"/>
    </sheetView>
  </sheetViews>
  <sheetFormatPr baseColWidth="10" defaultRowHeight="15" x14ac:dyDescent="0.25"/>
  <cols>
    <col min="3" max="3" width="14.42578125" customWidth="1"/>
    <col min="4" max="4" width="29" customWidth="1"/>
  </cols>
  <sheetData>
    <row r="1" spans="1:5" ht="21" x14ac:dyDescent="0.35">
      <c r="A1" s="6" t="s">
        <v>86</v>
      </c>
    </row>
    <row r="3" spans="1:5" x14ac:dyDescent="0.25">
      <c r="A3" s="5" t="s">
        <v>77</v>
      </c>
    </row>
    <row r="4" spans="1:5" x14ac:dyDescent="0.25">
      <c r="B4" t="s">
        <v>0</v>
      </c>
      <c r="C4" t="s">
        <v>1</v>
      </c>
      <c r="D4" t="s">
        <v>2</v>
      </c>
      <c r="E4" t="s">
        <v>3</v>
      </c>
    </row>
    <row r="5" spans="1:5" x14ac:dyDescent="0.25">
      <c r="A5" t="s">
        <v>74</v>
      </c>
      <c r="B5" t="s">
        <v>4</v>
      </c>
      <c r="C5" t="s">
        <v>88</v>
      </c>
      <c r="D5" t="s">
        <v>5</v>
      </c>
      <c r="E5" s="1">
        <v>200</v>
      </c>
    </row>
    <row r="6" spans="1:5" x14ac:dyDescent="0.25">
      <c r="A6" t="s">
        <v>75</v>
      </c>
      <c r="B6" t="s">
        <v>42</v>
      </c>
      <c r="C6" t="s">
        <v>6</v>
      </c>
      <c r="D6" t="s">
        <v>5</v>
      </c>
      <c r="E6" s="1">
        <v>30000</v>
      </c>
    </row>
    <row r="7" spans="1:5" x14ac:dyDescent="0.25">
      <c r="E7" s="1"/>
    </row>
    <row r="8" spans="1:5" x14ac:dyDescent="0.25">
      <c r="A8" s="5" t="s">
        <v>76</v>
      </c>
      <c r="E8" s="1"/>
    </row>
    <row r="9" spans="1:5" x14ac:dyDescent="0.25">
      <c r="A9" t="s">
        <v>74</v>
      </c>
      <c r="B9" s="1">
        <f>SUMIFS($E$24:$E$55,$B$24:$B$55,$B5,$C$24:$C$55,$C5,$D$24:$D$55,$D5,$E$24:$E$55,"&gt;="&amp;$E5)</f>
        <v>1490.8300000000002</v>
      </c>
      <c r="C9" s="7" t="s">
        <v>79</v>
      </c>
      <c r="E9" s="1"/>
    </row>
    <row r="10" spans="1:5" x14ac:dyDescent="0.25">
      <c r="A10" t="s">
        <v>75</v>
      </c>
      <c r="B10" s="1">
        <f>SUMIFS($E$24:$E$55,$B$24:$B$55,$B6,$C$24:$C$55,$C6,$D$24:$D$55,$D6,$E$24:$E$55,"&gt;="&amp;$E6)</f>
        <v>40138.910000000003</v>
      </c>
      <c r="C10" s="7" t="s">
        <v>80</v>
      </c>
      <c r="E10" s="1"/>
    </row>
    <row r="11" spans="1:5" x14ac:dyDescent="0.25">
      <c r="B11" s="1"/>
      <c r="E11" s="1"/>
    </row>
    <row r="12" spans="1:5" x14ac:dyDescent="0.25">
      <c r="B12" s="1">
        <f>SUM(B9:B11)</f>
        <v>41629.740000000005</v>
      </c>
      <c r="C12" s="7" t="s">
        <v>81</v>
      </c>
      <c r="E12" s="1"/>
    </row>
    <row r="13" spans="1:5" x14ac:dyDescent="0.25">
      <c r="E13" s="1"/>
    </row>
    <row r="14" spans="1:5" x14ac:dyDescent="0.25">
      <c r="A14" s="5" t="s">
        <v>87</v>
      </c>
    </row>
    <row r="15" spans="1:5" x14ac:dyDescent="0.25">
      <c r="A15" t="s">
        <v>74</v>
      </c>
      <c r="B15" s="8" cm="1">
        <f t="array" ref="B15:B16">SUMIFS($E$24:$E$55,$B$24:$B$55,$B$5:$B$6,$C$24:$C$55,$C$5:$C$6,$D$24:$D$55,$D$5:$D$6,$E$24:$E$55,"&gt;="&amp;$E$5:$E$6)</f>
        <v>1490.8300000000002</v>
      </c>
      <c r="C15" s="9" t="s">
        <v>82</v>
      </c>
    </row>
    <row r="16" spans="1:5" x14ac:dyDescent="0.25">
      <c r="A16" t="s">
        <v>75</v>
      </c>
      <c r="B16" s="1">
        <v>40138.910000000003</v>
      </c>
      <c r="C16" s="1"/>
    </row>
    <row r="17" spans="1:5" x14ac:dyDescent="0.25">
      <c r="B17" s="1"/>
      <c r="C17" s="1"/>
    </row>
    <row r="18" spans="1:5" x14ac:dyDescent="0.25">
      <c r="B18" s="1" cm="1">
        <f t="array" ref="B18">SUM(SUMIFS($E$24:$E$55,$B$24:$B$55,$B$5:$B$6,$C$24:$C$55,$C$5:$C$6,$D$24:$D$55,$D$5:$D$6,$E$24:$E$55,"&gt;="&amp;$E$5:$E$6))</f>
        <v>41629.740000000005</v>
      </c>
      <c r="C18" s="9" t="s">
        <v>83</v>
      </c>
    </row>
    <row r="19" spans="1:5" x14ac:dyDescent="0.25">
      <c r="B19" s="1"/>
    </row>
    <row r="20" spans="1:5" x14ac:dyDescent="0.25">
      <c r="A20" t="s">
        <v>84</v>
      </c>
      <c r="B20" s="1"/>
      <c r="C20" s="10" t="s">
        <v>85</v>
      </c>
    </row>
    <row r="22" spans="1:5" x14ac:dyDescent="0.25">
      <c r="A22" s="5" t="s">
        <v>78</v>
      </c>
    </row>
    <row r="23" spans="1:5" x14ac:dyDescent="0.25">
      <c r="B23" s="2" t="s">
        <v>0</v>
      </c>
      <c r="C23" s="2" t="s">
        <v>1</v>
      </c>
      <c r="D23" s="2" t="s">
        <v>2</v>
      </c>
      <c r="E23" s="2" t="s">
        <v>7</v>
      </c>
    </row>
    <row r="24" spans="1:5" x14ac:dyDescent="0.25">
      <c r="B24" s="3" t="s">
        <v>4</v>
      </c>
      <c r="C24" s="3" t="s">
        <v>8</v>
      </c>
      <c r="D24" s="3" t="s">
        <v>9</v>
      </c>
      <c r="E24" s="4">
        <v>10.029999999999999</v>
      </c>
    </row>
    <row r="25" spans="1:5" x14ac:dyDescent="0.25">
      <c r="B25" s="3" t="s">
        <v>4</v>
      </c>
      <c r="C25" s="3" t="s">
        <v>10</v>
      </c>
      <c r="D25" s="3" t="s">
        <v>11</v>
      </c>
      <c r="E25" s="4">
        <v>33.369999999999997</v>
      </c>
    </row>
    <row r="26" spans="1:5" x14ac:dyDescent="0.25">
      <c r="B26" s="3" t="s">
        <v>4</v>
      </c>
      <c r="C26" s="3" t="s">
        <v>12</v>
      </c>
      <c r="D26" s="3" t="s">
        <v>13</v>
      </c>
      <c r="E26" s="4">
        <v>0.02</v>
      </c>
    </row>
    <row r="27" spans="1:5" x14ac:dyDescent="0.25">
      <c r="B27" s="3" t="s">
        <v>4</v>
      </c>
      <c r="C27" s="3" t="s">
        <v>14</v>
      </c>
      <c r="D27" s="3" t="s">
        <v>15</v>
      </c>
      <c r="E27" s="4">
        <v>61.16</v>
      </c>
    </row>
    <row r="28" spans="1:5" x14ac:dyDescent="0.25">
      <c r="B28" s="3" t="s">
        <v>4</v>
      </c>
      <c r="C28" s="3" t="s">
        <v>16</v>
      </c>
      <c r="D28" s="3" t="s">
        <v>17</v>
      </c>
      <c r="E28" s="4">
        <v>70.010000000000005</v>
      </c>
    </row>
    <row r="29" spans="1:5" x14ac:dyDescent="0.25">
      <c r="B29" s="3" t="s">
        <v>4</v>
      </c>
      <c r="C29" s="3" t="s">
        <v>18</v>
      </c>
      <c r="D29" s="3" t="s">
        <v>19</v>
      </c>
      <c r="E29" s="4">
        <v>0.02</v>
      </c>
    </row>
    <row r="30" spans="1:5" x14ac:dyDescent="0.25">
      <c r="B30" s="3" t="s">
        <v>4</v>
      </c>
      <c r="C30" s="3" t="s">
        <v>20</v>
      </c>
      <c r="D30" s="3" t="s">
        <v>21</v>
      </c>
      <c r="E30" s="4">
        <v>464.59</v>
      </c>
    </row>
    <row r="31" spans="1:5" x14ac:dyDescent="0.25">
      <c r="B31" s="3" t="s">
        <v>4</v>
      </c>
      <c r="C31" s="3" t="s">
        <v>22</v>
      </c>
      <c r="D31" s="3" t="s">
        <v>23</v>
      </c>
      <c r="E31" s="4">
        <v>43.34</v>
      </c>
    </row>
    <row r="32" spans="1:5" x14ac:dyDescent="0.25">
      <c r="B32" s="3" t="s">
        <v>4</v>
      </c>
      <c r="C32" s="3" t="s">
        <v>24</v>
      </c>
      <c r="D32" s="3" t="s">
        <v>25</v>
      </c>
      <c r="E32" s="4">
        <v>115.07</v>
      </c>
    </row>
    <row r="33" spans="2:5" x14ac:dyDescent="0.25">
      <c r="B33" s="3" t="s">
        <v>4</v>
      </c>
      <c r="C33" s="3" t="s">
        <v>26</v>
      </c>
      <c r="D33" s="3" t="s">
        <v>27</v>
      </c>
      <c r="E33" s="4">
        <v>695.07</v>
      </c>
    </row>
    <row r="34" spans="2:5" x14ac:dyDescent="0.25">
      <c r="B34" s="3" t="s">
        <v>4</v>
      </c>
      <c r="C34" s="3" t="s">
        <v>28</v>
      </c>
      <c r="D34" s="3" t="s">
        <v>29</v>
      </c>
      <c r="E34" s="4">
        <v>331.17</v>
      </c>
    </row>
    <row r="35" spans="2:5" x14ac:dyDescent="0.25">
      <c r="B35" s="3" t="s">
        <v>4</v>
      </c>
      <c r="C35" s="3" t="s">
        <v>30</v>
      </c>
      <c r="D35" s="3" t="s">
        <v>31</v>
      </c>
      <c r="E35" s="4">
        <v>181.75</v>
      </c>
    </row>
    <row r="36" spans="2:5" x14ac:dyDescent="0.25">
      <c r="B36" s="3" t="s">
        <v>4</v>
      </c>
      <c r="C36" s="3" t="s">
        <v>32</v>
      </c>
      <c r="D36" s="3" t="s">
        <v>27</v>
      </c>
      <c r="E36" s="4">
        <v>30.34</v>
      </c>
    </row>
    <row r="37" spans="2:5" x14ac:dyDescent="0.25">
      <c r="B37" s="3" t="s">
        <v>4</v>
      </c>
      <c r="C37" s="3" t="s">
        <v>33</v>
      </c>
      <c r="D37" s="3" t="s">
        <v>34</v>
      </c>
      <c r="E37" s="4">
        <v>810</v>
      </c>
    </row>
    <row r="38" spans="2:5" x14ac:dyDescent="0.25">
      <c r="B38" s="3" t="s">
        <v>4</v>
      </c>
      <c r="C38" s="3" t="s">
        <v>35</v>
      </c>
      <c r="D38" s="3" t="s">
        <v>36</v>
      </c>
      <c r="E38" s="4">
        <v>720</v>
      </c>
    </row>
    <row r="39" spans="2:5" x14ac:dyDescent="0.25">
      <c r="B39" s="3" t="s">
        <v>37</v>
      </c>
      <c r="C39" s="3" t="s">
        <v>38</v>
      </c>
      <c r="D39" s="3" t="s">
        <v>39</v>
      </c>
      <c r="E39" s="4">
        <v>23.19</v>
      </c>
    </row>
    <row r="40" spans="2:5" x14ac:dyDescent="0.25">
      <c r="B40" s="3" t="s">
        <v>37</v>
      </c>
      <c r="C40" s="3" t="s">
        <v>40</v>
      </c>
      <c r="D40" s="3" t="s">
        <v>41</v>
      </c>
      <c r="E40" s="4">
        <v>32.119999999999997</v>
      </c>
    </row>
    <row r="41" spans="2:5" x14ac:dyDescent="0.25">
      <c r="B41" s="3" t="s">
        <v>42</v>
      </c>
      <c r="C41" s="3" t="s">
        <v>43</v>
      </c>
      <c r="D41" s="3" t="s">
        <v>44</v>
      </c>
      <c r="E41" s="4">
        <v>1250</v>
      </c>
    </row>
    <row r="42" spans="2:5" x14ac:dyDescent="0.25">
      <c r="B42" s="3" t="s">
        <v>42</v>
      </c>
      <c r="C42" s="3" t="s">
        <v>45</v>
      </c>
      <c r="D42" s="3" t="s">
        <v>46</v>
      </c>
      <c r="E42" s="4">
        <v>40138.910000000003</v>
      </c>
    </row>
    <row r="43" spans="2:5" x14ac:dyDescent="0.25">
      <c r="B43" s="3" t="s">
        <v>42</v>
      </c>
      <c r="C43" s="3" t="s">
        <v>47</v>
      </c>
      <c r="D43" s="3" t="s">
        <v>48</v>
      </c>
      <c r="E43" s="4">
        <v>20000</v>
      </c>
    </row>
    <row r="44" spans="2:5" x14ac:dyDescent="0.25">
      <c r="B44" s="3" t="s">
        <v>42</v>
      </c>
      <c r="C44" s="3" t="s">
        <v>49</v>
      </c>
      <c r="D44" s="3" t="s">
        <v>50</v>
      </c>
      <c r="E44" s="4">
        <v>174.45</v>
      </c>
    </row>
    <row r="45" spans="2:5" x14ac:dyDescent="0.25">
      <c r="B45" s="3" t="s">
        <v>42</v>
      </c>
      <c r="C45" s="3" t="s">
        <v>51</v>
      </c>
      <c r="D45" s="3" t="s">
        <v>52</v>
      </c>
      <c r="E45" s="4">
        <v>972.42</v>
      </c>
    </row>
    <row r="46" spans="2:5" x14ac:dyDescent="0.25">
      <c r="B46" s="3" t="s">
        <v>42</v>
      </c>
      <c r="C46" s="3" t="s">
        <v>53</v>
      </c>
      <c r="D46" s="3" t="s">
        <v>54</v>
      </c>
      <c r="E46" s="4">
        <v>9866.7800000000007</v>
      </c>
    </row>
    <row r="47" spans="2:5" x14ac:dyDescent="0.25">
      <c r="B47" s="3" t="s">
        <v>42</v>
      </c>
      <c r="C47" s="3" t="s">
        <v>55</v>
      </c>
      <c r="D47" s="3" t="s">
        <v>56</v>
      </c>
      <c r="E47" s="4">
        <v>109.9</v>
      </c>
    </row>
    <row r="48" spans="2:5" x14ac:dyDescent="0.25">
      <c r="B48" s="3" t="s">
        <v>42</v>
      </c>
      <c r="C48" s="3" t="s">
        <v>57</v>
      </c>
      <c r="D48" s="3" t="s">
        <v>58</v>
      </c>
      <c r="E48" s="4">
        <v>2705.86</v>
      </c>
    </row>
    <row r="49" spans="2:5" x14ac:dyDescent="0.25">
      <c r="B49" s="3" t="s">
        <v>42</v>
      </c>
      <c r="C49" s="3" t="s">
        <v>59</v>
      </c>
      <c r="D49" s="3" t="s">
        <v>60</v>
      </c>
      <c r="E49" s="4">
        <v>9589.14</v>
      </c>
    </row>
    <row r="50" spans="2:5" x14ac:dyDescent="0.25">
      <c r="B50" s="3" t="s">
        <v>42</v>
      </c>
      <c r="C50" s="3" t="s">
        <v>61</v>
      </c>
      <c r="D50" s="3" t="s">
        <v>62</v>
      </c>
      <c r="E50" s="4">
        <v>7242.02</v>
      </c>
    </row>
    <row r="51" spans="2:5" x14ac:dyDescent="0.25">
      <c r="B51" s="3" t="s">
        <v>42</v>
      </c>
      <c r="C51" s="3" t="s">
        <v>63</v>
      </c>
      <c r="D51" s="3" t="s">
        <v>64</v>
      </c>
      <c r="E51" s="4">
        <v>76.44</v>
      </c>
    </row>
    <row r="52" spans="2:5" x14ac:dyDescent="0.25">
      <c r="B52" s="3" t="s">
        <v>65</v>
      </c>
      <c r="C52" s="3" t="s">
        <v>66</v>
      </c>
      <c r="D52" s="3" t="s">
        <v>67</v>
      </c>
      <c r="E52" s="4">
        <v>483.31</v>
      </c>
    </row>
    <row r="53" spans="2:5" x14ac:dyDescent="0.25">
      <c r="B53" s="3" t="s">
        <v>65</v>
      </c>
      <c r="C53" s="3" t="s">
        <v>68</v>
      </c>
      <c r="D53" s="3" t="s">
        <v>69</v>
      </c>
      <c r="E53" s="4">
        <v>1575.01</v>
      </c>
    </row>
    <row r="54" spans="2:5" x14ac:dyDescent="0.25">
      <c r="B54" s="3" t="s">
        <v>65</v>
      </c>
      <c r="C54" s="3" t="s">
        <v>70</v>
      </c>
      <c r="D54" s="3" t="s">
        <v>71</v>
      </c>
      <c r="E54" s="4">
        <v>5890.2</v>
      </c>
    </row>
    <row r="55" spans="2:5" x14ac:dyDescent="0.25">
      <c r="B55" s="3" t="s">
        <v>65</v>
      </c>
      <c r="C55" s="3" t="s">
        <v>72</v>
      </c>
      <c r="D55" s="3" t="s">
        <v>73</v>
      </c>
      <c r="E55" s="4">
        <v>1937.86</v>
      </c>
    </row>
  </sheetData>
  <phoneticPr fontId="5" type="noConversion"/>
  <hyperlinks>
    <hyperlink ref="C20" r:id="rId1" xr:uid="{BE602A2D-24C7-48B3-B798-68F0C0C4871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2022-12-03T14:24:29Z</dcterms:created>
  <dcterms:modified xsi:type="dcterms:W3CDTF">2022-12-03T18:53:41Z</dcterms:modified>
</cp:coreProperties>
</file>