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LDIR01\Documents\"/>
    </mc:Choice>
  </mc:AlternateContent>
  <xr:revisionPtr revIDLastSave="0" documentId="13_ncr:1_{B327A3CE-65AB-4925-9836-32EF8469B468}" xr6:coauthVersionLast="47" xr6:coauthVersionMax="47" xr10:uidLastSave="{00000000-0000-0000-0000-000000000000}"/>
  <bookViews>
    <workbookView xWindow="-120" yWindow="-120" windowWidth="29040" windowHeight="15990" xr2:uid="{A826E5D5-9536-458B-A384-24E08C748A9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 a="1"/>
  <c r="G12" i="1" s="1"/>
  <c r="F9" i="1" a="1"/>
  <c r="F9" i="1" s="1"/>
  <c r="F18" i="1"/>
  <c r="F26" i="1"/>
  <c r="F5" i="1"/>
  <c r="F4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<sst xmlns="http://schemas.openxmlformats.org/spreadsheetml/2006/main" count="93" uniqueCount="53">
  <si>
    <t>606110</t>
  </si>
  <si>
    <t>606120</t>
  </si>
  <si>
    <t>606130</t>
  </si>
  <si>
    <t>606150</t>
  </si>
  <si>
    <t>606160</t>
  </si>
  <si>
    <t>606170</t>
  </si>
  <si>
    <t>606180</t>
  </si>
  <si>
    <t>606190</t>
  </si>
  <si>
    <t>606310</t>
  </si>
  <si>
    <t>606320</t>
  </si>
  <si>
    <t>606330</t>
  </si>
  <si>
    <t>606340</t>
  </si>
  <si>
    <t>606360</t>
  </si>
  <si>
    <t>606400</t>
  </si>
  <si>
    <t>606800</t>
  </si>
  <si>
    <t>Eau</t>
  </si>
  <si>
    <t>Gaz</t>
  </si>
  <si>
    <t>Electricité</t>
  </si>
  <si>
    <t>Combustible chauffage</t>
  </si>
  <si>
    <t>Carburant</t>
  </si>
  <si>
    <t>Air comprimé</t>
  </si>
  <si>
    <t>Oxygène, acétylène</t>
  </si>
  <si>
    <t>Autres fournitures/énergies non stockables</t>
  </si>
  <si>
    <t>Petit équipement et outillage</t>
  </si>
  <si>
    <t>Vêtements de travail, de protection</t>
  </si>
  <si>
    <t>Fournitures d'atelier</t>
  </si>
  <si>
    <t>Produits d'entretien</t>
  </si>
  <si>
    <t>Produits alimentaires, café</t>
  </si>
  <si>
    <t>Fournitures administratives </t>
  </si>
  <si>
    <t>Autres matières et fournitures </t>
  </si>
  <si>
    <t>TABLE DE DONNEES :</t>
  </si>
  <si>
    <t>RECHERCHEV</t>
  </si>
  <si>
    <t>Valeur recherchée :</t>
  </si>
  <si>
    <t>Compte</t>
  </si>
  <si>
    <t>Libellé</t>
  </si>
  <si>
    <t>RECHERCHEX</t>
  </si>
  <si>
    <t>Résultat :</t>
  </si>
  <si>
    <t>Plages de données disjointes :</t>
  </si>
  <si>
    <t>Recherche avec caractères génériques :</t>
  </si>
  <si>
    <t>60613*</t>
  </si>
  <si>
    <t>Solde</t>
  </si>
  <si>
    <t>=RECHERCHEV($G$1;$A$4:$B$18;2;FAUX)</t>
  </si>
  <si>
    <r>
      <t>=RECHERCHEX($G$1;</t>
    </r>
    <r>
      <rPr>
        <sz val="11"/>
        <color rgb="FF00B0F0"/>
        <rFont val="Calibri"/>
        <family val="2"/>
        <scheme val="minor"/>
      </rPr>
      <t>$A$4:$A$18</t>
    </r>
    <r>
      <rPr>
        <sz val="11"/>
        <color theme="1"/>
        <rFont val="Calibri"/>
        <family val="2"/>
        <scheme val="minor"/>
      </rPr>
      <t>;</t>
    </r>
    <r>
      <rPr>
        <sz val="11"/>
        <color theme="5" tint="-0.249977111117893"/>
        <rFont val="Calibri"/>
        <family val="2"/>
        <scheme val="minor"/>
      </rPr>
      <t>$B$4:$B$18</t>
    </r>
    <r>
      <rPr>
        <sz val="11"/>
        <color theme="1"/>
        <rFont val="Calibri"/>
        <family val="2"/>
        <scheme val="minor"/>
      </rPr>
      <t>)</t>
    </r>
  </si>
  <si>
    <r>
      <t>=RECHERCHEX($G$1;</t>
    </r>
    <r>
      <rPr>
        <sz val="11"/>
        <color rgb="FF00B0F0"/>
        <rFont val="Calibri"/>
        <family val="2"/>
        <scheme val="minor"/>
      </rPr>
      <t>$A$24:$A$38</t>
    </r>
    <r>
      <rPr>
        <sz val="11"/>
        <color theme="1"/>
        <rFont val="Calibri"/>
        <family val="2"/>
        <scheme val="minor"/>
      </rPr>
      <t>;</t>
    </r>
    <r>
      <rPr>
        <sz val="11"/>
        <color theme="5" tint="-0.249977111117893"/>
        <rFont val="Calibri"/>
        <family val="2"/>
        <scheme val="minor"/>
      </rPr>
      <t>$B$26:$B$40</t>
    </r>
    <r>
      <rPr>
        <sz val="11"/>
        <color theme="1"/>
        <rFont val="Calibri"/>
        <family val="2"/>
        <scheme val="minor"/>
      </rPr>
      <t>)</t>
    </r>
  </si>
  <si>
    <t>Formule de calcul :</t>
  </si>
  <si>
    <t>Plage de résultat comprenant plusieurs colonnes :</t>
  </si>
  <si>
    <t>Trasnposition des résultats :</t>
  </si>
  <si>
    <t>TRANSPOSE(RECHERCHEX)</t>
  </si>
  <si>
    <r>
      <t>=RECHERCHEX($G$15;</t>
    </r>
    <r>
      <rPr>
        <sz val="11"/>
        <color rgb="FF00B0F0"/>
        <rFont val="Calibri"/>
        <family val="2"/>
        <scheme val="minor"/>
      </rPr>
      <t>$A$4:$A$18</t>
    </r>
    <r>
      <rPr>
        <sz val="11"/>
        <color theme="1"/>
        <rFont val="Calibri"/>
        <family val="2"/>
        <scheme val="minor"/>
      </rPr>
      <t>;</t>
    </r>
    <r>
      <rPr>
        <sz val="11"/>
        <color theme="5" tint="-0.249977111117893"/>
        <rFont val="Calibri"/>
        <family val="2"/>
        <scheme val="minor"/>
      </rPr>
      <t>$B$4:$B$18;;2</t>
    </r>
    <r>
      <rPr>
        <sz val="11"/>
        <color theme="1"/>
        <rFont val="Calibri"/>
        <family val="2"/>
        <scheme val="minor"/>
      </rPr>
      <t>)</t>
    </r>
  </si>
  <si>
    <t>=RECHERCHEX($G$1;$A$4:$A$18;$B$4:$C$18)</t>
  </si>
  <si>
    <t>=TRANSPOSE(RECHERCHEX($G$1;$A$4:$A$18;$B$4:$C$18))</t>
  </si>
  <si>
    <t>Comparaison :</t>
  </si>
  <si>
    <t>Dans ce contexte, RECHERCHEV est inopérant (les plages de données étant disjointes).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</si>
</sst>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1"/>
      <color rgb="FF00B0F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0" fontId="1" fillId="0" borderId="0" xfId="0" applyFont="1"/>
    <xf numFmtId="0" fontId="2" fillId="0" borderId="0" xfId="0" applyFont="1"/>
    <xf numFmtId="0" fontId="0" fillId="0" borderId="0" xfId="0" quotePrefix="1"/>
    <xf numFmtId="0" fontId="4" fillId="0" borderId="0" xfId="0" applyNumberFormat="1" applyFont="1"/>
    <xf numFmtId="0" fontId="4" fillId="0" borderId="0" xfId="0" applyFont="1"/>
    <xf numFmtId="0" fontId="3" fillId="0" borderId="0" xfId="0" applyFont="1"/>
    <xf numFmtId="4" fontId="0" fillId="0" borderId="0" xfId="0" applyNumberFormat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0" xfId="0" quotePrefix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7" xfId="0" quotePrefix="1" applyBorder="1"/>
    <xf numFmtId="0" fontId="0" fillId="0" borderId="8" xfId="0" applyBorder="1"/>
    <xf numFmtId="0" fontId="0" fillId="2" borderId="7" xfId="0" applyFill="1" applyBorder="1"/>
    <xf numFmtId="4" fontId="0" fillId="2" borderId="7" xfId="0" applyNumberFormat="1" applyFill="1" applyBorder="1"/>
    <xf numFmtId="0" fontId="0" fillId="2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7A4ED-2FE6-460C-A6C3-A6318B35AB4C}">
  <dimension ref="A1:L40"/>
  <sheetViews>
    <sheetView tabSelected="1" workbookViewId="0">
      <selection activeCell="C1" sqref="C1"/>
    </sheetView>
  </sheetViews>
  <sheetFormatPr baseColWidth="10" defaultRowHeight="15" x14ac:dyDescent="0.25"/>
  <cols>
    <col min="2" max="2" width="40.140625" bestFit="1" customWidth="1"/>
    <col min="5" max="5" width="18.42578125" bestFit="1" customWidth="1"/>
  </cols>
  <sheetData>
    <row r="1" spans="1:12" x14ac:dyDescent="0.25">
      <c r="A1" s="2" t="s">
        <v>30</v>
      </c>
      <c r="E1" t="s">
        <v>32</v>
      </c>
      <c r="G1" s="1" t="s">
        <v>2</v>
      </c>
    </row>
    <row r="2" spans="1:12" ht="15.75" thickBot="1" x14ac:dyDescent="0.3"/>
    <row r="3" spans="1:12" x14ac:dyDescent="0.25">
      <c r="A3" s="3" t="s">
        <v>33</v>
      </c>
      <c r="B3" s="3" t="s">
        <v>34</v>
      </c>
      <c r="C3" t="s">
        <v>40</v>
      </c>
      <c r="E3" s="9" t="s">
        <v>51</v>
      </c>
      <c r="F3" s="10" t="s">
        <v>36</v>
      </c>
      <c r="G3" s="10" t="s">
        <v>44</v>
      </c>
      <c r="H3" s="10"/>
      <c r="I3" s="10"/>
      <c r="J3" s="10"/>
      <c r="K3" s="10"/>
      <c r="L3" s="11"/>
    </row>
    <row r="4" spans="1:12" x14ac:dyDescent="0.25">
      <c r="A4" s="5" t="s">
        <v>0</v>
      </c>
      <c r="B4" s="7" t="s">
        <v>15</v>
      </c>
      <c r="C4" s="8">
        <v>5625</v>
      </c>
      <c r="D4" s="8"/>
      <c r="E4" s="12" t="s">
        <v>31</v>
      </c>
      <c r="F4" s="13" t="str">
        <f>VLOOKUP($G$1,$A$4:$B$18,2,FALSE)</f>
        <v>Electricité</v>
      </c>
      <c r="G4" s="14" t="s">
        <v>41</v>
      </c>
      <c r="H4" s="13"/>
      <c r="I4" s="13"/>
      <c r="J4" s="13"/>
      <c r="K4" s="13"/>
      <c r="L4" s="15"/>
    </row>
    <row r="5" spans="1:12" ht="15.75" thickBot="1" x14ac:dyDescent="0.3">
      <c r="A5" s="5" t="s">
        <v>1</v>
      </c>
      <c r="B5" s="7" t="s">
        <v>16</v>
      </c>
      <c r="C5" s="8">
        <v>25126.22</v>
      </c>
      <c r="D5" s="8"/>
      <c r="E5" s="16" t="s">
        <v>35</v>
      </c>
      <c r="F5" s="17" t="str">
        <f>_xlfn.XLOOKUP($G$1,$A$4:$A$18,$B$4:$B$18)</f>
        <v>Electricité</v>
      </c>
      <c r="G5" s="18" t="s">
        <v>42</v>
      </c>
      <c r="H5" s="17"/>
      <c r="I5" s="17"/>
      <c r="J5" s="17"/>
      <c r="K5" s="17"/>
      <c r="L5" s="19"/>
    </row>
    <row r="6" spans="1:12" x14ac:dyDescent="0.25">
      <c r="A6" s="5" t="s">
        <v>2</v>
      </c>
      <c r="B6" s="7" t="s">
        <v>17</v>
      </c>
      <c r="C6" s="8">
        <v>4532.45</v>
      </c>
      <c r="D6" s="8"/>
    </row>
    <row r="7" spans="1:12" ht="15.75" thickBot="1" x14ac:dyDescent="0.3">
      <c r="A7" s="5" t="s">
        <v>3</v>
      </c>
      <c r="B7" s="7" t="s">
        <v>18</v>
      </c>
      <c r="C7" s="8">
        <v>7566.33</v>
      </c>
      <c r="D7" s="8"/>
    </row>
    <row r="8" spans="1:12" x14ac:dyDescent="0.25">
      <c r="A8" s="5" t="s">
        <v>4</v>
      </c>
      <c r="B8" s="7" t="s">
        <v>19</v>
      </c>
      <c r="C8" s="8">
        <v>1212.21</v>
      </c>
      <c r="D8" s="8"/>
      <c r="E8" s="9" t="s">
        <v>45</v>
      </c>
      <c r="F8" s="10"/>
      <c r="G8" s="10"/>
      <c r="H8" s="10"/>
      <c r="I8" s="10"/>
      <c r="J8" s="10"/>
      <c r="K8" s="10"/>
      <c r="L8" s="11"/>
    </row>
    <row r="9" spans="1:12" ht="15.75" thickBot="1" x14ac:dyDescent="0.3">
      <c r="A9" s="5" t="s">
        <v>5</v>
      </c>
      <c r="B9" s="7" t="s">
        <v>20</v>
      </c>
      <c r="C9" s="8">
        <v>0</v>
      </c>
      <c r="D9" s="8"/>
      <c r="E9" s="16" t="s">
        <v>35</v>
      </c>
      <c r="F9" s="20" t="str" cm="1">
        <f t="array" ref="F9:G9">_xlfn.XLOOKUP($G$1,$A$4:$A$18,$B$4:$C$18)</f>
        <v>Electricité</v>
      </c>
      <c r="G9" s="21">
        <v>4532.45</v>
      </c>
      <c r="H9" s="18" t="s">
        <v>49</v>
      </c>
      <c r="I9" s="17"/>
      <c r="J9" s="17"/>
      <c r="K9" s="17"/>
      <c r="L9" s="19"/>
    </row>
    <row r="10" spans="1:12" ht="15.75" thickBot="1" x14ac:dyDescent="0.3">
      <c r="A10" s="5" t="s">
        <v>6</v>
      </c>
      <c r="B10" s="7" t="s">
        <v>21</v>
      </c>
      <c r="C10" s="8">
        <v>0</v>
      </c>
      <c r="D10" s="8"/>
    </row>
    <row r="11" spans="1:12" x14ac:dyDescent="0.25">
      <c r="A11" s="5" t="s">
        <v>7</v>
      </c>
      <c r="B11" s="7" t="s">
        <v>22</v>
      </c>
      <c r="C11" s="8">
        <v>0</v>
      </c>
      <c r="D11" s="8"/>
      <c r="E11" s="9" t="s">
        <v>46</v>
      </c>
      <c r="F11" s="10"/>
      <c r="G11" s="10"/>
      <c r="H11" s="10"/>
      <c r="I11" s="10"/>
      <c r="J11" s="10"/>
      <c r="K11" s="10"/>
      <c r="L11" s="11"/>
    </row>
    <row r="12" spans="1:12" x14ac:dyDescent="0.25">
      <c r="A12" s="5" t="s">
        <v>8</v>
      </c>
      <c r="B12" s="7" t="s">
        <v>23</v>
      </c>
      <c r="C12" s="8">
        <v>15935.1</v>
      </c>
      <c r="D12" s="8"/>
      <c r="E12" s="12" t="s">
        <v>47</v>
      </c>
      <c r="F12" s="13"/>
      <c r="G12" s="22" t="str" cm="1">
        <f t="array" ref="G12:G13">TRANSPOSE(_xlfn.XLOOKUP($G$1,$A$4:$A$18,$B$4:$C$18))</f>
        <v>Electricité</v>
      </c>
      <c r="H12" s="14" t="s">
        <v>50</v>
      </c>
      <c r="I12" s="13"/>
      <c r="J12" s="13"/>
      <c r="K12" s="13"/>
      <c r="L12" s="15"/>
    </row>
    <row r="13" spans="1:12" ht="15.75" thickBot="1" x14ac:dyDescent="0.3">
      <c r="A13" s="5" t="s">
        <v>9</v>
      </c>
      <c r="B13" s="7" t="s">
        <v>24</v>
      </c>
      <c r="C13" s="8">
        <v>1735.22</v>
      </c>
      <c r="D13" s="8"/>
      <c r="E13" s="16"/>
      <c r="F13" s="17"/>
      <c r="G13" s="21">
        <v>4532.45</v>
      </c>
      <c r="H13" s="17"/>
      <c r="I13" s="17"/>
      <c r="J13" s="17"/>
      <c r="K13" s="17"/>
      <c r="L13" s="19"/>
    </row>
    <row r="14" spans="1:12" x14ac:dyDescent="0.25">
      <c r="A14" s="5" t="s">
        <v>10</v>
      </c>
      <c r="B14" s="7" t="s">
        <v>25</v>
      </c>
      <c r="C14" s="8">
        <v>15.99</v>
      </c>
      <c r="D14" s="8"/>
    </row>
    <row r="15" spans="1:12" x14ac:dyDescent="0.25">
      <c r="A15" s="5" t="s">
        <v>11</v>
      </c>
      <c r="B15" s="7" t="s">
        <v>26</v>
      </c>
      <c r="C15" s="8">
        <v>738.28</v>
      </c>
      <c r="D15" s="8"/>
      <c r="E15" t="s">
        <v>32</v>
      </c>
      <c r="G15" s="1" t="s">
        <v>39</v>
      </c>
    </row>
    <row r="16" spans="1:12" ht="15.75" thickBot="1" x14ac:dyDescent="0.3">
      <c r="A16" s="5" t="s">
        <v>12</v>
      </c>
      <c r="B16" s="7" t="s">
        <v>27</v>
      </c>
      <c r="C16" s="8">
        <v>990.01</v>
      </c>
      <c r="D16" s="8"/>
    </row>
    <row r="17" spans="1:12" x14ac:dyDescent="0.25">
      <c r="A17" s="6" t="s">
        <v>13</v>
      </c>
      <c r="B17" s="7" t="s">
        <v>28</v>
      </c>
      <c r="C17" s="8">
        <v>1201.44</v>
      </c>
      <c r="D17" s="8"/>
      <c r="E17" s="9" t="s">
        <v>38</v>
      </c>
      <c r="F17" s="10"/>
      <c r="G17" s="10"/>
      <c r="H17" s="10"/>
      <c r="I17" s="10"/>
      <c r="J17" s="10"/>
      <c r="K17" s="10"/>
      <c r="L17" s="11"/>
    </row>
    <row r="18" spans="1:12" ht="15.75" thickBot="1" x14ac:dyDescent="0.3">
      <c r="A18" s="6" t="s">
        <v>14</v>
      </c>
      <c r="B18" s="7" t="s">
        <v>29</v>
      </c>
      <c r="C18" s="8">
        <v>0</v>
      </c>
      <c r="D18" s="8"/>
      <c r="E18" s="16" t="s">
        <v>35</v>
      </c>
      <c r="F18" s="17" t="str">
        <f>_xlfn.XLOOKUP($G$15,$A$4:$A$18,$B$4:$B$18,,2)</f>
        <v>Electricité</v>
      </c>
      <c r="G18" s="18" t="s">
        <v>48</v>
      </c>
      <c r="H18" s="17"/>
      <c r="I18" s="17"/>
      <c r="J18" s="17"/>
      <c r="K18" s="17"/>
      <c r="L18" s="19"/>
    </row>
    <row r="20" spans="1:12" ht="15.75" thickBot="1" x14ac:dyDescent="0.3"/>
    <row r="21" spans="1:12" x14ac:dyDescent="0.25">
      <c r="A21" s="2" t="s">
        <v>30</v>
      </c>
      <c r="E21" s="9" t="s">
        <v>37</v>
      </c>
      <c r="F21" s="10"/>
      <c r="G21" s="10"/>
      <c r="H21" s="10"/>
      <c r="I21" s="10"/>
      <c r="J21" s="10"/>
      <c r="K21" s="10"/>
      <c r="L21" s="11"/>
    </row>
    <row r="22" spans="1:12" x14ac:dyDescent="0.25">
      <c r="E22" s="12"/>
      <c r="F22" s="13"/>
      <c r="G22" s="13"/>
      <c r="H22" s="13"/>
      <c r="I22" s="13"/>
      <c r="J22" s="13"/>
      <c r="K22" s="13"/>
      <c r="L22" s="15"/>
    </row>
    <row r="23" spans="1:12" x14ac:dyDescent="0.25">
      <c r="A23" s="3" t="s">
        <v>33</v>
      </c>
      <c r="E23" s="12" t="s">
        <v>52</v>
      </c>
      <c r="F23" s="13"/>
      <c r="G23" s="13"/>
      <c r="H23" s="13"/>
      <c r="I23" s="13"/>
      <c r="J23" s="13"/>
      <c r="K23" s="13"/>
      <c r="L23" s="15"/>
    </row>
    <row r="24" spans="1:12" x14ac:dyDescent="0.25">
      <c r="A24" s="5" t="s">
        <v>0</v>
      </c>
      <c r="E24" s="12"/>
      <c r="F24" s="13"/>
      <c r="G24" s="13"/>
      <c r="H24" s="13"/>
      <c r="I24" s="13"/>
      <c r="J24" s="13"/>
      <c r="K24" s="13"/>
      <c r="L24" s="15"/>
    </row>
    <row r="25" spans="1:12" x14ac:dyDescent="0.25">
      <c r="A25" s="5" t="s">
        <v>1</v>
      </c>
      <c r="B25" s="3" t="s">
        <v>34</v>
      </c>
      <c r="E25" s="12"/>
      <c r="F25" s="13" t="s">
        <v>36</v>
      </c>
      <c r="G25" s="13" t="s">
        <v>44</v>
      </c>
      <c r="H25" s="13"/>
      <c r="I25" s="13"/>
      <c r="J25" s="13"/>
      <c r="K25" s="13"/>
      <c r="L25" s="15"/>
    </row>
    <row r="26" spans="1:12" ht="15.75" thickBot="1" x14ac:dyDescent="0.3">
      <c r="A26" s="5" t="s">
        <v>2</v>
      </c>
      <c r="B26" s="7" t="s">
        <v>15</v>
      </c>
      <c r="E26" s="16" t="s">
        <v>35</v>
      </c>
      <c r="F26" s="17" t="str">
        <f>_xlfn.XLOOKUP($G$1,$A$24:$A$38,$B$26:$B$40)</f>
        <v>Electricité</v>
      </c>
      <c r="G26" s="18" t="s">
        <v>43</v>
      </c>
      <c r="H26" s="17"/>
      <c r="I26" s="17"/>
      <c r="J26" s="17"/>
      <c r="K26" s="17"/>
      <c r="L26" s="19"/>
    </row>
    <row r="27" spans="1:12" x14ac:dyDescent="0.25">
      <c r="A27" s="5" t="s">
        <v>3</v>
      </c>
      <c r="B27" s="7" t="s">
        <v>16</v>
      </c>
    </row>
    <row r="28" spans="1:12" x14ac:dyDescent="0.25">
      <c r="A28" s="5" t="s">
        <v>4</v>
      </c>
      <c r="B28" s="7" t="s">
        <v>17</v>
      </c>
    </row>
    <row r="29" spans="1:12" x14ac:dyDescent="0.25">
      <c r="A29" s="5" t="s">
        <v>5</v>
      </c>
      <c r="B29" s="7" t="s">
        <v>18</v>
      </c>
    </row>
    <row r="30" spans="1:12" x14ac:dyDescent="0.25">
      <c r="A30" s="5" t="s">
        <v>6</v>
      </c>
      <c r="B30" s="7" t="s">
        <v>19</v>
      </c>
    </row>
    <row r="31" spans="1:12" x14ac:dyDescent="0.25">
      <c r="A31" s="5" t="s">
        <v>7</v>
      </c>
      <c r="B31" s="7" t="s">
        <v>20</v>
      </c>
    </row>
    <row r="32" spans="1:12" x14ac:dyDescent="0.25">
      <c r="A32" s="5" t="s">
        <v>8</v>
      </c>
      <c r="B32" s="7" t="s">
        <v>21</v>
      </c>
    </row>
    <row r="33" spans="1:7" x14ac:dyDescent="0.25">
      <c r="A33" s="5" t="s">
        <v>9</v>
      </c>
      <c r="B33" s="7" t="s">
        <v>22</v>
      </c>
    </row>
    <row r="34" spans="1:7" x14ac:dyDescent="0.25">
      <c r="A34" s="5" t="s">
        <v>10</v>
      </c>
      <c r="B34" s="7" t="s">
        <v>23</v>
      </c>
    </row>
    <row r="35" spans="1:7" x14ac:dyDescent="0.25">
      <c r="A35" s="5" t="s">
        <v>11</v>
      </c>
      <c r="B35" s="7" t="s">
        <v>24</v>
      </c>
      <c r="G35" s="4"/>
    </row>
    <row r="36" spans="1:7" x14ac:dyDescent="0.25">
      <c r="A36" s="5" t="s">
        <v>12</v>
      </c>
      <c r="B36" s="7" t="s">
        <v>25</v>
      </c>
    </row>
    <row r="37" spans="1:7" x14ac:dyDescent="0.25">
      <c r="A37" s="6" t="s">
        <v>13</v>
      </c>
      <c r="B37" s="7" t="s">
        <v>26</v>
      </c>
    </row>
    <row r="38" spans="1:7" x14ac:dyDescent="0.25">
      <c r="A38" s="6" t="s">
        <v>14</v>
      </c>
      <c r="B38" s="7" t="s">
        <v>27</v>
      </c>
    </row>
    <row r="39" spans="1:7" x14ac:dyDescent="0.25">
      <c r="B39" s="7" t="s">
        <v>28</v>
      </c>
    </row>
    <row r="40" spans="1:7" x14ac:dyDescent="0.25">
      <c r="B40" s="7" t="s">
        <v>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Benoit RIVIERE</dc:creator>
  <cp:lastModifiedBy>Benoit RIVIERE</cp:lastModifiedBy>
  <dcterms:created xsi:type="dcterms:W3CDTF">2022-11-11T11:57:28Z</dcterms:created>
  <dcterms:modified xsi:type="dcterms:W3CDTF">2022-11-11T23:54:52Z</dcterms:modified>
</cp:coreProperties>
</file>