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"/>
    </mc:Choice>
  </mc:AlternateContent>
  <bookViews>
    <workbookView xWindow="0" yWindow="0" windowWidth="28800" windowHeight="124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B17" i="1"/>
  <c r="C17" i="1"/>
  <c r="L17" i="1" s="1"/>
  <c r="D17" i="1"/>
  <c r="E17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M17" i="1"/>
  <c r="N17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M10" i="1"/>
  <c r="N10" i="1"/>
  <c r="L5" i="1"/>
  <c r="M5" i="1"/>
  <c r="N5" i="1"/>
  <c r="K5" i="1"/>
  <c r="V17" i="1"/>
  <c r="U17" i="1"/>
  <c r="T17" i="1"/>
  <c r="S17" i="1"/>
  <c r="K17" i="1" s="1"/>
  <c r="V10" i="1"/>
  <c r="U10" i="1"/>
  <c r="T10" i="1"/>
  <c r="L10" i="1" s="1"/>
  <c r="S10" i="1"/>
  <c r="K10" i="1" s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H5" i="1"/>
  <c r="I5" i="1"/>
  <c r="J5" i="1"/>
  <c r="G5" i="1"/>
  <c r="R17" i="1"/>
  <c r="Q17" i="1"/>
  <c r="P17" i="1"/>
  <c r="O17" i="1"/>
  <c r="P10" i="1"/>
  <c r="Q10" i="1"/>
  <c r="R10" i="1"/>
  <c r="O10" i="1"/>
  <c r="H17" i="1" l="1"/>
  <c r="H10" i="1"/>
  <c r="G17" i="1"/>
  <c r="I17" i="1"/>
  <c r="I10" i="1"/>
  <c r="G10" i="1"/>
  <c r="J17" i="1"/>
  <c r="J10" i="1"/>
</calcChain>
</file>

<file path=xl/sharedStrings.xml><?xml version="1.0" encoding="utf-8"?>
<sst xmlns="http://schemas.openxmlformats.org/spreadsheetml/2006/main" count="38" uniqueCount="17">
  <si>
    <t>Vendeur 1</t>
  </si>
  <si>
    <t>Vendeur 2</t>
  </si>
  <si>
    <t>Vendeur 3</t>
  </si>
  <si>
    <t>Vendeur 4</t>
  </si>
  <si>
    <t>Vendeur 5</t>
  </si>
  <si>
    <t>MAGASIN 1</t>
  </si>
  <si>
    <t>MAGASIN 2</t>
  </si>
  <si>
    <t>T1</t>
  </si>
  <si>
    <t>T2</t>
  </si>
  <si>
    <t>T3</t>
  </si>
  <si>
    <t>T4</t>
  </si>
  <si>
    <t>REALISATIONS N-1 (K€)</t>
  </si>
  <si>
    <t>REALISATIONS N (K€)</t>
  </si>
  <si>
    <t>OBJECTIFS N (K€)</t>
  </si>
  <si>
    <t>EVOLUTION N/N-1 (%)</t>
  </si>
  <si>
    <t>SUIVI DES VENTES MAGASINS</t>
  </si>
  <si>
    <t>REALISATIONS N / OBJECTIF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</si>
</sst>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164" fontId="3" fillId="0" borderId="0" xfId="0" applyNumberFormat="1" applyFont="1"/>
    <xf numFmtId="9" fontId="0" fillId="0" borderId="0" xfId="1" applyFont="1" applyAlignment="1">
      <alignment horizontal="center"/>
    </xf>
    <xf numFmtId="9" fontId="3" fillId="0" borderId="0" xfId="1" applyFont="1" applyAlignment="1">
      <alignment horizontal="center"/>
    </xf>
    <xf numFmtId="3" fontId="0" fillId="0" borderId="0" xfId="0" applyNumberFormat="1"/>
    <xf numFmtId="9" fontId="0" fillId="0" borderId="0" xfId="1" applyFont="1" applyAlignment="1"/>
    <xf numFmtId="9" fontId="3" fillId="0" borderId="0" xfId="1" applyFont="1" applyAlignment="1"/>
    <xf numFmtId="0" fontId="4" fillId="4" borderId="0" xfId="0" applyFont="1" applyFill="1"/>
    <xf numFmtId="0" fontId="0" fillId="4" borderId="0" xfId="0" applyFill="1"/>
    <xf numFmtId="0" fontId="5" fillId="4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showGridLines="0" tabSelected="1" zoomScaleNormal="100" workbookViewId="0">
      <selection activeCell="F19" sqref="F19"/>
    </sheetView>
  </sheetViews>
  <sheetFormatPr baseColWidth="10" defaultRowHeight="15" x14ac:dyDescent="0.25"/>
  <cols>
    <col min="2" max="5" width="7.7109375" customWidth="1"/>
    <col min="6" max="6" width="11.42578125" customWidth="1"/>
    <col min="7" max="22" width="7.7109375" customWidth="1"/>
  </cols>
  <sheetData>
    <row r="1" spans="1:27" ht="18.75" x14ac:dyDescent="0.3">
      <c r="B1" s="15" t="s">
        <v>15</v>
      </c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3" spans="1:27" x14ac:dyDescent="0.25">
      <c r="B3" s="2" t="s">
        <v>12</v>
      </c>
      <c r="C3" s="2"/>
      <c r="D3" s="2"/>
      <c r="E3" s="2"/>
      <c r="F3" s="2"/>
      <c r="G3" s="2" t="s">
        <v>16</v>
      </c>
      <c r="H3" s="2"/>
      <c r="I3" s="2"/>
      <c r="J3" s="2"/>
      <c r="K3" s="2" t="s">
        <v>14</v>
      </c>
      <c r="L3" s="2"/>
      <c r="M3" s="2"/>
      <c r="N3" s="2"/>
      <c r="O3" s="4" t="s">
        <v>13</v>
      </c>
      <c r="P3" s="4"/>
      <c r="Q3" s="4"/>
      <c r="R3" s="4"/>
      <c r="S3" s="2" t="s">
        <v>11</v>
      </c>
      <c r="T3" s="2"/>
      <c r="U3" s="2"/>
      <c r="V3" s="2"/>
      <c r="W3" s="2"/>
    </row>
    <row r="4" spans="1:27" x14ac:dyDescent="0.25">
      <c r="B4" s="3" t="s">
        <v>7</v>
      </c>
      <c r="C4" s="3" t="s">
        <v>8</v>
      </c>
      <c r="D4" s="3" t="s">
        <v>9</v>
      </c>
      <c r="E4" s="3" t="s">
        <v>10</v>
      </c>
      <c r="F4" s="3"/>
      <c r="G4" s="3" t="s">
        <v>7</v>
      </c>
      <c r="H4" s="3" t="s">
        <v>8</v>
      </c>
      <c r="I4" s="3" t="s">
        <v>9</v>
      </c>
      <c r="J4" s="3" t="s">
        <v>10</v>
      </c>
      <c r="K4" s="3" t="s">
        <v>7</v>
      </c>
      <c r="L4" s="3" t="s">
        <v>8</v>
      </c>
      <c r="M4" s="3" t="s">
        <v>9</v>
      </c>
      <c r="N4" s="3" t="s">
        <v>10</v>
      </c>
      <c r="O4" s="5" t="s">
        <v>7</v>
      </c>
      <c r="P4" s="5" t="s">
        <v>8</v>
      </c>
      <c r="Q4" s="5" t="s">
        <v>9</v>
      </c>
      <c r="R4" s="5" t="s">
        <v>10</v>
      </c>
      <c r="S4" s="3" t="s">
        <v>7</v>
      </c>
      <c r="T4" s="3" t="s">
        <v>8</v>
      </c>
      <c r="U4" s="3" t="s">
        <v>9</v>
      </c>
      <c r="V4" s="3" t="s">
        <v>10</v>
      </c>
      <c r="W4" s="3"/>
    </row>
    <row r="5" spans="1:27" x14ac:dyDescent="0.25">
      <c r="A5" t="s">
        <v>0</v>
      </c>
      <c r="B5" s="1">
        <v>92500</v>
      </c>
      <c r="C5" s="1">
        <v>115255</v>
      </c>
      <c r="D5" s="1">
        <v>128501</v>
      </c>
      <c r="E5" s="1">
        <v>105000</v>
      </c>
      <c r="G5" s="8">
        <f>B5/O5</f>
        <v>0.92500000000000004</v>
      </c>
      <c r="H5" s="8">
        <f>C5/P5</f>
        <v>0.9604583333333333</v>
      </c>
      <c r="I5" s="8">
        <f>D5/Q5</f>
        <v>0.7138944444444445</v>
      </c>
      <c r="J5" s="8">
        <f>E5/R5</f>
        <v>0.95454545454545459</v>
      </c>
      <c r="K5" s="11">
        <f>(B5-S5)/S5</f>
        <v>-2.8749028749028748E-2</v>
      </c>
      <c r="L5" s="11">
        <f t="shared" ref="L5:N5" si="0">(C5-T5)/T5</f>
        <v>8.4787288031779925E-3</v>
      </c>
      <c r="M5" s="11">
        <f t="shared" si="0"/>
        <v>-0.25041270730156506</v>
      </c>
      <c r="N5" s="11">
        <f t="shared" si="0"/>
        <v>2.2718161165308031E-3</v>
      </c>
      <c r="O5" s="1">
        <v>100000</v>
      </c>
      <c r="P5" s="1">
        <v>120000</v>
      </c>
      <c r="Q5" s="1">
        <v>180000</v>
      </c>
      <c r="R5" s="1">
        <v>110000</v>
      </c>
      <c r="S5" s="1">
        <v>95238</v>
      </c>
      <c r="T5" s="1">
        <v>114286</v>
      </c>
      <c r="U5" s="1">
        <v>171429</v>
      </c>
      <c r="V5" s="1">
        <v>104762</v>
      </c>
      <c r="X5" s="10"/>
      <c r="Y5" s="10"/>
      <c r="Z5" s="10"/>
      <c r="AA5" s="10"/>
    </row>
    <row r="6" spans="1:27" x14ac:dyDescent="0.25">
      <c r="A6" t="s">
        <v>1</v>
      </c>
      <c r="B6" s="1">
        <v>68000</v>
      </c>
      <c r="C6" s="1">
        <v>76512</v>
      </c>
      <c r="D6" s="1">
        <v>55235</v>
      </c>
      <c r="E6" s="1">
        <v>148500</v>
      </c>
      <c r="G6" s="8">
        <f t="shared" ref="G6:G17" si="1">B6/O6</f>
        <v>0.97142857142857142</v>
      </c>
      <c r="H6" s="8">
        <f t="shared" ref="H6:H17" si="2">C6/P6</f>
        <v>0.90014117647058822</v>
      </c>
      <c r="I6" s="8">
        <f t="shared" ref="I6:I17" si="3">D6/Q6</f>
        <v>0.42488461538461536</v>
      </c>
      <c r="J6" s="8">
        <f t="shared" ref="J6:J17" si="4">E6/R6</f>
        <v>1.7470588235294118</v>
      </c>
      <c r="K6" s="11">
        <f t="shared" ref="K6:K10" si="5">(B6-S6)/S6</f>
        <v>1.9994900025499873E-2</v>
      </c>
      <c r="L6" s="11">
        <f t="shared" ref="L6:L10" si="6">(C6-T6)/T6</f>
        <v>-5.4847316928550251E-2</v>
      </c>
      <c r="M6" s="11">
        <f t="shared" ref="M6:M10" si="7">(D6-U6)/U6</f>
        <v>-0.55387286971973182</v>
      </c>
      <c r="N6" s="11">
        <f t="shared" ref="N6:N10" si="8">(E6-V6)/V6</f>
        <v>0.83442039727245776</v>
      </c>
      <c r="O6" s="1">
        <v>70000</v>
      </c>
      <c r="P6" s="1">
        <v>85000</v>
      </c>
      <c r="Q6" s="1">
        <v>130000</v>
      </c>
      <c r="R6" s="1">
        <v>85000</v>
      </c>
      <c r="S6" s="1">
        <v>66667</v>
      </c>
      <c r="T6" s="1">
        <v>80952</v>
      </c>
      <c r="U6" s="1">
        <v>123810</v>
      </c>
      <c r="V6" s="1">
        <v>80952</v>
      </c>
      <c r="X6" s="10"/>
      <c r="Y6" s="10"/>
      <c r="Z6" s="10"/>
      <c r="AA6" s="10"/>
    </row>
    <row r="7" spans="1:27" x14ac:dyDescent="0.25">
      <c r="A7" t="s">
        <v>2</v>
      </c>
      <c r="B7" s="1">
        <v>16532</v>
      </c>
      <c r="C7" s="1">
        <v>12545</v>
      </c>
      <c r="D7" s="1">
        <v>43500</v>
      </c>
      <c r="E7" s="1">
        <v>28235</v>
      </c>
      <c r="G7" s="8">
        <f t="shared" si="1"/>
        <v>0.8266</v>
      </c>
      <c r="H7" s="8">
        <f t="shared" si="2"/>
        <v>0.50180000000000002</v>
      </c>
      <c r="I7" s="8">
        <f t="shared" si="3"/>
        <v>1.2428571428571429</v>
      </c>
      <c r="J7" s="8">
        <f t="shared" si="4"/>
        <v>0.94116666666666671</v>
      </c>
      <c r="K7" s="11">
        <f t="shared" si="5"/>
        <v>-0.13208735825283494</v>
      </c>
      <c r="L7" s="11">
        <f t="shared" si="6"/>
        <v>-0.47312053758924821</v>
      </c>
      <c r="M7" s="11">
        <f t="shared" si="7"/>
        <v>0.30501305013050128</v>
      </c>
      <c r="N7" s="11">
        <f t="shared" si="8"/>
        <v>-1.176017640264604E-2</v>
      </c>
      <c r="O7" s="1">
        <v>20000</v>
      </c>
      <c r="P7" s="1">
        <v>25000</v>
      </c>
      <c r="Q7" s="1">
        <v>35000</v>
      </c>
      <c r="R7" s="1">
        <v>30000</v>
      </c>
      <c r="S7" s="1">
        <v>19048</v>
      </c>
      <c r="T7" s="1">
        <v>23810</v>
      </c>
      <c r="U7" s="1">
        <v>33333</v>
      </c>
      <c r="V7" s="1">
        <v>28571</v>
      </c>
      <c r="X7" s="10"/>
      <c r="Y7" s="10"/>
      <c r="Z7" s="10"/>
      <c r="AA7" s="10"/>
    </row>
    <row r="8" spans="1:27" x14ac:dyDescent="0.25">
      <c r="A8" t="s">
        <v>3</v>
      </c>
      <c r="B8" s="1">
        <v>107525</v>
      </c>
      <c r="C8" s="1">
        <v>132500</v>
      </c>
      <c r="D8" s="1">
        <v>201250</v>
      </c>
      <c r="E8" s="1">
        <v>118032</v>
      </c>
      <c r="G8" s="8">
        <f t="shared" si="1"/>
        <v>0.97749999999999992</v>
      </c>
      <c r="H8" s="8">
        <f t="shared" si="2"/>
        <v>1.0192307692307692</v>
      </c>
      <c r="I8" s="8">
        <f t="shared" si="3"/>
        <v>1.0062500000000001</v>
      </c>
      <c r="J8" s="8">
        <f t="shared" si="4"/>
        <v>1.0263652173913043</v>
      </c>
      <c r="K8" s="11">
        <f t="shared" si="5"/>
        <v>2.6374066932666425E-2</v>
      </c>
      <c r="L8" s="11">
        <f t="shared" si="6"/>
        <v>7.0188191583878526E-2</v>
      </c>
      <c r="M8" s="11">
        <f t="shared" si="7"/>
        <v>5.6563556563556563E-2</v>
      </c>
      <c r="N8" s="11">
        <f t="shared" si="8"/>
        <v>7.7681604031992993E-2</v>
      </c>
      <c r="O8" s="1">
        <v>110000.00000000001</v>
      </c>
      <c r="P8" s="1">
        <v>130000</v>
      </c>
      <c r="Q8" s="1">
        <v>200000</v>
      </c>
      <c r="R8" s="1">
        <v>115000</v>
      </c>
      <c r="S8" s="1">
        <v>104762</v>
      </c>
      <c r="T8" s="1">
        <v>123810</v>
      </c>
      <c r="U8" s="1">
        <v>190476</v>
      </c>
      <c r="V8" s="1">
        <v>109524</v>
      </c>
      <c r="X8" s="10"/>
      <c r="Y8" s="10"/>
      <c r="Z8" s="10"/>
      <c r="AA8" s="10"/>
    </row>
    <row r="9" spans="1:27" x14ac:dyDescent="0.25">
      <c r="A9" t="s">
        <v>4</v>
      </c>
      <c r="B9" s="1">
        <v>122000</v>
      </c>
      <c r="C9" s="1">
        <v>152500</v>
      </c>
      <c r="D9" s="1">
        <v>276932</v>
      </c>
      <c r="E9" s="1">
        <v>131500</v>
      </c>
      <c r="G9" s="8">
        <f t="shared" si="1"/>
        <v>0.97599999999999998</v>
      </c>
      <c r="H9" s="8">
        <f t="shared" si="2"/>
        <v>1.0166666666666666</v>
      </c>
      <c r="I9" s="8">
        <f t="shared" si="3"/>
        <v>1.2308088888888888</v>
      </c>
      <c r="J9" s="8">
        <f t="shared" si="4"/>
        <v>1.0115384615384615</v>
      </c>
      <c r="K9" s="11">
        <f t="shared" si="5"/>
        <v>2.4796720650493917E-2</v>
      </c>
      <c r="L9" s="11">
        <f t="shared" si="6"/>
        <v>6.7501067501067505E-2</v>
      </c>
      <c r="M9" s="11">
        <f t="shared" si="7"/>
        <v>0.29234761020318639</v>
      </c>
      <c r="N9" s="11">
        <f t="shared" si="8"/>
        <v>6.2111299571924725E-2</v>
      </c>
      <c r="O9" s="1">
        <v>125000</v>
      </c>
      <c r="P9" s="1">
        <v>150000</v>
      </c>
      <c r="Q9" s="1">
        <v>225000</v>
      </c>
      <c r="R9" s="1">
        <v>130000</v>
      </c>
      <c r="S9" s="1">
        <v>119048</v>
      </c>
      <c r="T9" s="1">
        <v>142857</v>
      </c>
      <c r="U9" s="1">
        <v>214286</v>
      </c>
      <c r="V9" s="1">
        <v>123810</v>
      </c>
      <c r="X9" s="10"/>
      <c r="Y9" s="10"/>
      <c r="Z9" s="10"/>
      <c r="AA9" s="10"/>
    </row>
    <row r="10" spans="1:27" x14ac:dyDescent="0.25">
      <c r="A10" s="6" t="s">
        <v>5</v>
      </c>
      <c r="B10" s="7">
        <f>SUM(B5:B9)</f>
        <v>406557</v>
      </c>
      <c r="C10" s="7">
        <f t="shared" ref="C10" si="9">SUM(C5:C9)</f>
        <v>489312</v>
      </c>
      <c r="D10" s="7">
        <f t="shared" ref="D10" si="10">SUM(D5:D9)</f>
        <v>705418</v>
      </c>
      <c r="E10" s="7">
        <f t="shared" ref="E10" si="11">SUM(E5:E9)</f>
        <v>531267</v>
      </c>
      <c r="G10" s="9">
        <f t="shared" si="1"/>
        <v>0.95660470588235291</v>
      </c>
      <c r="H10" s="9">
        <f t="shared" si="2"/>
        <v>0.95943529411764705</v>
      </c>
      <c r="I10" s="9">
        <f t="shared" si="3"/>
        <v>0.91612727272727268</v>
      </c>
      <c r="J10" s="9">
        <f t="shared" si="4"/>
        <v>1.1303553191489362</v>
      </c>
      <c r="K10" s="12">
        <f t="shared" si="5"/>
        <v>4.432223301042832E-3</v>
      </c>
      <c r="L10" s="12">
        <f t="shared" si="6"/>
        <v>7.405577344739199E-3</v>
      </c>
      <c r="M10" s="12">
        <f t="shared" si="7"/>
        <v>-3.8067238120692619E-2</v>
      </c>
      <c r="N10" s="12">
        <f t="shared" si="8"/>
        <v>0.18687321136949056</v>
      </c>
      <c r="O10" s="7">
        <f>SUM(O5:O9)</f>
        <v>425000</v>
      </c>
      <c r="P10" s="7">
        <f t="shared" ref="P10:R10" si="12">SUM(P5:P9)</f>
        <v>510000</v>
      </c>
      <c r="Q10" s="7">
        <f t="shared" si="12"/>
        <v>770000</v>
      </c>
      <c r="R10" s="7">
        <f t="shared" si="12"/>
        <v>470000</v>
      </c>
      <c r="S10" s="7">
        <f>SUM(S5:S9)</f>
        <v>404763</v>
      </c>
      <c r="T10" s="7">
        <f t="shared" ref="T10" si="13">SUM(T5:T9)</f>
        <v>485715</v>
      </c>
      <c r="U10" s="7">
        <f t="shared" ref="U10" si="14">SUM(U5:U9)</f>
        <v>733334</v>
      </c>
      <c r="V10" s="7">
        <f t="shared" ref="V10" si="15">SUM(V5:V9)</f>
        <v>447619</v>
      </c>
      <c r="X10" s="10"/>
      <c r="Y10" s="10"/>
      <c r="Z10" s="10"/>
      <c r="AA10" s="10"/>
    </row>
    <row r="11" spans="1:27" x14ac:dyDescent="0.25">
      <c r="A11" s="6"/>
      <c r="B11" s="7"/>
      <c r="C11" s="7"/>
      <c r="D11" s="7"/>
      <c r="E11" s="7"/>
      <c r="G11" s="9"/>
      <c r="H11" s="9"/>
      <c r="I11" s="9"/>
      <c r="J11" s="9"/>
      <c r="K11" s="12"/>
      <c r="L11" s="12"/>
      <c r="M11" s="12"/>
      <c r="N11" s="12"/>
      <c r="O11" s="7"/>
      <c r="P11" s="7"/>
      <c r="Q11" s="7"/>
      <c r="R11" s="7"/>
      <c r="S11" s="7"/>
      <c r="T11" s="7"/>
      <c r="U11" s="7"/>
      <c r="V11" s="7"/>
      <c r="X11" s="10"/>
      <c r="Y11" s="10"/>
      <c r="Z11" s="10"/>
      <c r="AA11" s="10"/>
    </row>
    <row r="12" spans="1:27" x14ac:dyDescent="0.25">
      <c r="A12" t="s">
        <v>0</v>
      </c>
      <c r="B12" s="1">
        <v>151235</v>
      </c>
      <c r="C12" s="1">
        <v>178900</v>
      </c>
      <c r="D12" s="1">
        <v>255350</v>
      </c>
      <c r="E12" s="1">
        <v>176500</v>
      </c>
      <c r="G12" s="8">
        <f t="shared" si="1"/>
        <v>1.0082333333333333</v>
      </c>
      <c r="H12" s="8">
        <f t="shared" si="2"/>
        <v>0.99388888888888893</v>
      </c>
      <c r="I12" s="8">
        <f t="shared" si="3"/>
        <v>0.94574074074074077</v>
      </c>
      <c r="J12" s="8">
        <f t="shared" si="4"/>
        <v>1.0085714285714287</v>
      </c>
      <c r="K12" s="11">
        <f t="shared" ref="K12:K17" si="16">(B12-S12)/S12</f>
        <v>5.8646058646058645E-2</v>
      </c>
      <c r="L12" s="11">
        <f t="shared" ref="L12:L17" si="17">(C12-T12)/T12</f>
        <v>4.3580724381522377E-2</v>
      </c>
      <c r="M12" s="11">
        <f t="shared" ref="M12:M17" si="18">(D12-U12)/U12</f>
        <v>-6.9727739040144976E-3</v>
      </c>
      <c r="N12" s="11">
        <f t="shared" ref="N12:N17" si="19">(E12-V12)/V12</f>
        <v>5.8997882004235995E-2</v>
      </c>
      <c r="O12" s="1">
        <v>150000</v>
      </c>
      <c r="P12" s="1">
        <v>180000</v>
      </c>
      <c r="Q12" s="1">
        <v>270000</v>
      </c>
      <c r="R12" s="1">
        <v>175000</v>
      </c>
      <c r="S12" s="1">
        <v>142857</v>
      </c>
      <c r="T12" s="1">
        <v>171429</v>
      </c>
      <c r="U12" s="1">
        <v>257143</v>
      </c>
      <c r="V12" s="1">
        <v>166667</v>
      </c>
      <c r="X12" s="10"/>
      <c r="Y12" s="10"/>
      <c r="Z12" s="10"/>
      <c r="AA12" s="10"/>
    </row>
    <row r="13" spans="1:27" x14ac:dyDescent="0.25">
      <c r="A13" t="s">
        <v>1</v>
      </c>
      <c r="B13" s="1">
        <v>35335</v>
      </c>
      <c r="C13" s="1">
        <v>121238</v>
      </c>
      <c r="D13" s="1">
        <v>129250</v>
      </c>
      <c r="E13" s="1">
        <v>85238</v>
      </c>
      <c r="G13" s="8">
        <f t="shared" si="1"/>
        <v>0.30726086956521742</v>
      </c>
      <c r="H13" s="8">
        <f t="shared" si="2"/>
        <v>0.86598571428571425</v>
      </c>
      <c r="I13" s="8">
        <f t="shared" si="3"/>
        <v>0.61547619047619051</v>
      </c>
      <c r="J13" s="8">
        <f t="shared" si="4"/>
        <v>0.71031666666666671</v>
      </c>
      <c r="K13" s="11">
        <f t="shared" si="16"/>
        <v>-0.67737664804061215</v>
      </c>
      <c r="L13" s="11">
        <f t="shared" si="17"/>
        <v>-9.0712726781816952E-2</v>
      </c>
      <c r="M13" s="11">
        <f t="shared" si="18"/>
        <v>-0.35375000000000001</v>
      </c>
      <c r="N13" s="11">
        <f t="shared" si="19"/>
        <v>-0.25416936457658856</v>
      </c>
      <c r="O13" s="1">
        <v>114999.99999999999</v>
      </c>
      <c r="P13" s="1">
        <v>140000</v>
      </c>
      <c r="Q13" s="1">
        <v>210000</v>
      </c>
      <c r="R13" s="1">
        <v>120000</v>
      </c>
      <c r="S13" s="1">
        <v>109524</v>
      </c>
      <c r="T13" s="1">
        <v>133333</v>
      </c>
      <c r="U13" s="1">
        <v>200000</v>
      </c>
      <c r="V13" s="1">
        <v>114286</v>
      </c>
      <c r="X13" s="10"/>
      <c r="Y13" s="10"/>
      <c r="Z13" s="10"/>
      <c r="AA13" s="10"/>
    </row>
    <row r="14" spans="1:27" x14ac:dyDescent="0.25">
      <c r="A14" t="s">
        <v>2</v>
      </c>
      <c r="B14" s="1">
        <v>189500</v>
      </c>
      <c r="C14" s="1">
        <v>207539</v>
      </c>
      <c r="D14" s="1">
        <v>296500</v>
      </c>
      <c r="E14" s="1">
        <v>245500</v>
      </c>
      <c r="G14" s="8">
        <f t="shared" si="1"/>
        <v>1.0527777777777778</v>
      </c>
      <c r="H14" s="8">
        <f t="shared" si="2"/>
        <v>0.94335909090909087</v>
      </c>
      <c r="I14" s="8">
        <f t="shared" si="3"/>
        <v>0.91230769230769226</v>
      </c>
      <c r="J14" s="8">
        <f t="shared" si="4"/>
        <v>1.4028571428571428</v>
      </c>
      <c r="K14" s="11">
        <f t="shared" si="16"/>
        <v>0.10541390313190883</v>
      </c>
      <c r="L14" s="11">
        <f t="shared" si="17"/>
        <v>-9.4738550237681608E-3</v>
      </c>
      <c r="M14" s="11">
        <f t="shared" si="18"/>
        <v>-4.207751256768457E-2</v>
      </c>
      <c r="N14" s="11">
        <f t="shared" si="19"/>
        <v>0.47299705400589198</v>
      </c>
      <c r="O14" s="1">
        <v>180000</v>
      </c>
      <c r="P14" s="1">
        <v>220000</v>
      </c>
      <c r="Q14" s="1">
        <v>325000</v>
      </c>
      <c r="R14" s="1">
        <v>175000</v>
      </c>
      <c r="S14" s="1">
        <v>171429</v>
      </c>
      <c r="T14" s="1">
        <v>209524</v>
      </c>
      <c r="U14" s="1">
        <v>309524</v>
      </c>
      <c r="V14" s="1">
        <v>166667</v>
      </c>
      <c r="X14" s="10"/>
      <c r="Y14" s="10"/>
      <c r="Z14" s="10"/>
      <c r="AA14" s="10"/>
    </row>
    <row r="15" spans="1:27" x14ac:dyDescent="0.25">
      <c r="A15" t="s">
        <v>3</v>
      </c>
      <c r="B15" s="1">
        <v>195500</v>
      </c>
      <c r="C15" s="1">
        <v>202735</v>
      </c>
      <c r="D15" s="1">
        <v>276579</v>
      </c>
      <c r="E15" s="1">
        <v>238935</v>
      </c>
      <c r="G15" s="8">
        <f t="shared" si="1"/>
        <v>1.221875</v>
      </c>
      <c r="H15" s="8">
        <f t="shared" si="2"/>
        <v>1.0396666666666667</v>
      </c>
      <c r="I15" s="8">
        <f t="shared" si="3"/>
        <v>0.95372068965517243</v>
      </c>
      <c r="J15" s="8">
        <f t="shared" si="4"/>
        <v>1.4480909090909091</v>
      </c>
      <c r="K15" s="11">
        <f t="shared" si="16"/>
        <v>0.28296834907239093</v>
      </c>
      <c r="L15" s="11">
        <f t="shared" si="17"/>
        <v>9.1651679464122254E-2</v>
      </c>
      <c r="M15" s="11">
        <f t="shared" si="18"/>
        <v>1.4084507042253522E-3</v>
      </c>
      <c r="N15" s="11">
        <f t="shared" si="19"/>
        <v>0.52049407227811606</v>
      </c>
      <c r="O15" s="1">
        <v>160000</v>
      </c>
      <c r="P15" s="1">
        <v>195000</v>
      </c>
      <c r="Q15" s="1">
        <v>290000</v>
      </c>
      <c r="R15" s="1">
        <v>165000</v>
      </c>
      <c r="S15" s="1">
        <v>152381</v>
      </c>
      <c r="T15" s="1">
        <v>185714</v>
      </c>
      <c r="U15" s="1">
        <v>276190</v>
      </c>
      <c r="V15" s="1">
        <v>157143</v>
      </c>
      <c r="X15" s="10"/>
      <c r="Y15" s="10"/>
      <c r="Z15" s="10"/>
      <c r="AA15" s="10"/>
    </row>
    <row r="16" spans="1:27" x14ac:dyDescent="0.25">
      <c r="A16" t="s">
        <v>4</v>
      </c>
      <c r="B16" s="1">
        <v>88935</v>
      </c>
      <c r="C16" s="1">
        <v>135938</v>
      </c>
      <c r="D16" s="1">
        <v>195745</v>
      </c>
      <c r="E16" s="1">
        <v>238934</v>
      </c>
      <c r="G16" s="8">
        <f t="shared" si="1"/>
        <v>0.68411538461538457</v>
      </c>
      <c r="H16" s="8">
        <f t="shared" si="2"/>
        <v>0.84961249999999999</v>
      </c>
      <c r="I16" s="8">
        <f t="shared" si="3"/>
        <v>0.83295744680851069</v>
      </c>
      <c r="J16" s="8">
        <f t="shared" si="4"/>
        <v>1.6478206896551724</v>
      </c>
      <c r="K16" s="11">
        <f t="shared" si="16"/>
        <v>-0.28168160891688876</v>
      </c>
      <c r="L16" s="11">
        <f t="shared" si="17"/>
        <v>-0.10790715377901444</v>
      </c>
      <c r="M16" s="11">
        <f t="shared" si="18"/>
        <v>-0.12539654170948572</v>
      </c>
      <c r="N16" s="11">
        <f t="shared" si="19"/>
        <v>0.73021470726673665</v>
      </c>
      <c r="O16" s="1">
        <v>130000</v>
      </c>
      <c r="P16" s="1">
        <v>160000</v>
      </c>
      <c r="Q16" s="1">
        <v>235000</v>
      </c>
      <c r="R16" s="1">
        <v>145000</v>
      </c>
      <c r="S16" s="1">
        <v>123810</v>
      </c>
      <c r="T16" s="1">
        <v>152381</v>
      </c>
      <c r="U16" s="1">
        <v>223810</v>
      </c>
      <c r="V16" s="1">
        <v>138095</v>
      </c>
      <c r="X16" s="10"/>
      <c r="Y16" s="10"/>
      <c r="Z16" s="10"/>
      <c r="AA16" s="10"/>
    </row>
    <row r="17" spans="1:27" x14ac:dyDescent="0.25">
      <c r="A17" s="6" t="s">
        <v>6</v>
      </c>
      <c r="B17" s="7">
        <f>SUM(B12:B16)</f>
        <v>660505</v>
      </c>
      <c r="C17" s="7">
        <f t="shared" ref="C17" si="20">SUM(C12:C16)</f>
        <v>846350</v>
      </c>
      <c r="D17" s="7">
        <f t="shared" ref="D17" si="21">SUM(D12:D16)</f>
        <v>1153424</v>
      </c>
      <c r="E17" s="7">
        <f t="shared" ref="E17" si="22">SUM(E12:E16)</f>
        <v>985107</v>
      </c>
      <c r="G17" s="9">
        <f t="shared" si="1"/>
        <v>0.89864625850340141</v>
      </c>
      <c r="H17" s="9">
        <f t="shared" si="2"/>
        <v>0.94564245810055869</v>
      </c>
      <c r="I17" s="9">
        <f t="shared" si="3"/>
        <v>0.86723609022556392</v>
      </c>
      <c r="J17" s="9">
        <f t="shared" si="4"/>
        <v>1.2629576923076924</v>
      </c>
      <c r="K17" s="12">
        <f t="shared" si="16"/>
        <v>-5.6422776538890662E-2</v>
      </c>
      <c r="L17" s="12">
        <f t="shared" si="17"/>
        <v>-7.0754744650572922E-3</v>
      </c>
      <c r="M17" s="12">
        <f t="shared" si="18"/>
        <v>-8.9402344894119759E-2</v>
      </c>
      <c r="N17" s="12">
        <f t="shared" si="19"/>
        <v>0.32610404680302291</v>
      </c>
      <c r="O17" s="7">
        <f>SUM(O12:O16)</f>
        <v>735000</v>
      </c>
      <c r="P17" s="7">
        <f t="shared" ref="P17" si="23">SUM(P12:P16)</f>
        <v>895000</v>
      </c>
      <c r="Q17" s="7">
        <f t="shared" ref="Q17" si="24">SUM(Q12:Q16)</f>
        <v>1330000</v>
      </c>
      <c r="R17" s="7">
        <f t="shared" ref="R17" si="25">SUM(R12:R16)</f>
        <v>780000</v>
      </c>
      <c r="S17" s="7">
        <f>SUM(S12:S16)</f>
        <v>700001</v>
      </c>
      <c r="T17" s="7">
        <f t="shared" ref="T17" si="26">SUM(T12:T16)</f>
        <v>852381</v>
      </c>
      <c r="U17" s="7">
        <f t="shared" ref="U17" si="27">SUM(U12:U16)</f>
        <v>1266667</v>
      </c>
      <c r="V17" s="7">
        <f t="shared" ref="V17" si="28">SUM(V12:V16)</f>
        <v>742858</v>
      </c>
      <c r="X17" s="10"/>
      <c r="Y17" s="10"/>
      <c r="Z17" s="10"/>
      <c r="AA17" s="10"/>
    </row>
  </sheetData>
  <mergeCells count="5">
    <mergeCell ref="O3:R3"/>
    <mergeCell ref="G3:J3"/>
    <mergeCell ref="B3:F3"/>
    <mergeCell ref="S3:W3"/>
    <mergeCell ref="K3:N3"/>
  </mergeCells>
  <conditionalFormatting sqref="G5:J17">
    <cfRule type="dataBar" priority="3">
      <dataBar>
        <cfvo type="num" val="0"/>
        <cfvo type="num" val="1"/>
        <color theme="4" tint="0.39997558519241921"/>
      </dataBar>
      <extLst>
        <ext xmlns:x14="http://schemas.microsoft.com/office/spreadsheetml/2009/9/main" uri="{B025F937-C7B1-47D3-B67F-A62EFF666E3E}">
          <x14:id>{60B8C209-2D3C-494C-A178-6ED361664ED3}</x14:id>
        </ext>
      </extLst>
    </cfRule>
  </conditionalFormatting>
  <conditionalFormatting sqref="K5:N17">
    <cfRule type="iconSet" priority="1">
      <iconSet iconSet="5Arrows">
        <cfvo type="percent" val="0"/>
        <cfvo type="num" val="-0.1"/>
        <cfvo type="num" val="-0.01"/>
        <cfvo type="num" val="0.01"/>
        <cfvo type="num" val="0.1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B8C209-2D3C-494C-A178-6ED361664E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G5:J17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Feuil1!S5:V5</xm:f>
              <xm:sqref>W5</xm:sqref>
            </x14:sparkline>
            <x14:sparkline>
              <xm:f>Feuil1!S6:V6</xm:f>
              <xm:sqref>W6</xm:sqref>
            </x14:sparkline>
            <x14:sparkline>
              <xm:f>Feuil1!S7:V7</xm:f>
              <xm:sqref>W7</xm:sqref>
            </x14:sparkline>
            <x14:sparkline>
              <xm:f>Feuil1!S8:V8</xm:f>
              <xm:sqref>W8</xm:sqref>
            </x14:sparkline>
            <x14:sparkline>
              <xm:f>Feuil1!S9:V9</xm:f>
              <xm:sqref>W9</xm:sqref>
            </x14:sparkline>
            <x14:sparkline>
              <xm:f>Feuil1!S10:V10</xm:f>
              <xm:sqref>W10</xm:sqref>
            </x14:sparkline>
            <x14:sparkline>
              <xm:f>Feuil1!S11:V11</xm:f>
              <xm:sqref>W11</xm:sqref>
            </x14:sparkline>
            <x14:sparkline>
              <xm:f>Feuil1!S12:V12</xm:f>
              <xm:sqref>W12</xm:sqref>
            </x14:sparkline>
            <x14:sparkline>
              <xm:f>Feuil1!S13:V13</xm:f>
              <xm:sqref>W13</xm:sqref>
            </x14:sparkline>
            <x14:sparkline>
              <xm:f>Feuil1!S14:V14</xm:f>
              <xm:sqref>W14</xm:sqref>
            </x14:sparkline>
            <x14:sparkline>
              <xm:f>Feuil1!S15:V15</xm:f>
              <xm:sqref>W15</xm:sqref>
            </x14:sparkline>
            <x14:sparkline>
              <xm:f>Feuil1!S16:V16</xm:f>
              <xm:sqref>W16</xm:sqref>
            </x14:sparkline>
            <x14:sparkline>
              <xm:f>Feuil1!S17:V17</xm:f>
              <xm:sqref>W17</xm:sqref>
            </x14:sparkline>
          </x14:sparklines>
        </x14:sparklineGroup>
        <x14:sparklineGroup displayEmptyCellsAs="gap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Feuil1!B5:E5</xm:f>
              <xm:sqref>F5</xm:sqref>
            </x14:sparkline>
            <x14:sparkline>
              <xm:f>Feuil1!B6:E6</xm:f>
              <xm:sqref>F6</xm:sqref>
            </x14:sparkline>
            <x14:sparkline>
              <xm:f>Feuil1!B7:E7</xm:f>
              <xm:sqref>F7</xm:sqref>
            </x14:sparkline>
            <x14:sparkline>
              <xm:f>Feuil1!B8:E8</xm:f>
              <xm:sqref>F8</xm:sqref>
            </x14:sparkline>
            <x14:sparkline>
              <xm:f>Feuil1!B9:E9</xm:f>
              <xm:sqref>F9</xm:sqref>
            </x14:sparkline>
            <x14:sparkline>
              <xm:f>Feuil1!B10:E10</xm:f>
              <xm:sqref>F10</xm:sqref>
            </x14:sparkline>
            <x14:sparkline>
              <xm:f>Feuil1!B11:E11</xm:f>
              <xm:sqref>F11</xm:sqref>
            </x14:sparkline>
            <x14:sparkline>
              <xm:f>Feuil1!B12:E12</xm:f>
              <xm:sqref>F12</xm:sqref>
            </x14:sparkline>
            <x14:sparkline>
              <xm:f>Feuil1!B13:E13</xm:f>
              <xm:sqref>F13</xm:sqref>
            </x14:sparkline>
            <x14:sparkline>
              <xm:f>Feuil1!B14:E14</xm:f>
              <xm:sqref>F14</xm:sqref>
            </x14:sparkline>
            <x14:sparkline>
              <xm:f>Feuil1!B15:E15</xm:f>
              <xm:sqref>F15</xm:sqref>
            </x14:sparkline>
            <x14:sparkline>
              <xm:f>Feuil1!B16:E16</xm:f>
              <xm:sqref>F16</xm:sqref>
            </x14:sparkline>
            <x14:sparkline>
              <xm:f>Feuil1!B17:E17</xm:f>
              <xm:sqref>F17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2020-07-18T11:05:51Z</dcterms:created>
  <dcterms:modified xsi:type="dcterms:W3CDTF">2020-07-18T23:08:47Z</dcterms:modified>
</cp:coreProperties>
</file>